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0490" windowHeight="9450" tabRatio="493" activeTab="6"/>
  </bookViews>
  <sheets>
    <sheet name=" " sheetId="32" r:id="rId1"/>
    <sheet name=" MAY" sheetId="62" r:id="rId2"/>
    <sheet name=" JUNE" sheetId="63" r:id="rId3"/>
    <sheet name=" JULY" sheetId="64" r:id="rId4"/>
    <sheet name=" AUG" sheetId="65" r:id="rId5"/>
    <sheet name=" SEP" sheetId="66" r:id="rId6"/>
    <sheet name=" OCT" sheetId="67" r:id="rId7"/>
  </sheets>
  <calcPr calcId="162913" iterate="1"/>
</workbook>
</file>

<file path=xl/calcChain.xml><?xml version="1.0" encoding="utf-8"?>
<calcChain xmlns="http://schemas.openxmlformats.org/spreadsheetml/2006/main">
  <c r="X7" i="67" l="1"/>
  <c r="X8" i="67"/>
  <c r="X9" i="67"/>
  <c r="X10" i="67"/>
  <c r="X11" i="67"/>
  <c r="X12" i="67"/>
  <c r="X13" i="67"/>
  <c r="X14" i="67"/>
  <c r="X15" i="67"/>
  <c r="X16" i="67"/>
  <c r="X17" i="67"/>
  <c r="X18" i="67"/>
  <c r="X19" i="67"/>
  <c r="X20" i="67"/>
  <c r="X21" i="67"/>
  <c r="X22" i="67"/>
  <c r="X23" i="67"/>
  <c r="X24" i="67"/>
  <c r="X25" i="67"/>
  <c r="X26" i="67"/>
  <c r="X27" i="67"/>
  <c r="X28" i="67"/>
  <c r="X29" i="67"/>
  <c r="X30" i="67"/>
  <c r="X31" i="67"/>
  <c r="X32" i="67"/>
  <c r="X33" i="67"/>
  <c r="X34" i="67"/>
  <c r="X35" i="67"/>
  <c r="X36" i="67"/>
  <c r="X37" i="67"/>
  <c r="X38" i="67"/>
  <c r="X39" i="67"/>
  <c r="X40" i="67"/>
  <c r="X41" i="67"/>
  <c r="X42" i="67"/>
  <c r="X43" i="67"/>
  <c r="X44" i="67"/>
  <c r="X45" i="67"/>
  <c r="X46" i="67"/>
  <c r="X47" i="67"/>
  <c r="X6" i="67"/>
  <c r="AA6" i="67"/>
  <c r="AA7" i="67"/>
  <c r="AA8" i="67"/>
  <c r="AA9" i="67"/>
  <c r="AA10" i="67"/>
  <c r="AA11" i="67"/>
  <c r="AA12" i="67"/>
  <c r="AA13" i="67"/>
  <c r="AA14" i="67"/>
  <c r="AA15" i="67"/>
  <c r="AA16" i="67"/>
  <c r="AA17" i="67"/>
  <c r="AA18" i="67"/>
  <c r="AA19" i="67"/>
  <c r="AA20" i="67"/>
  <c r="AA21" i="67"/>
  <c r="AA22" i="67"/>
  <c r="AA23" i="67"/>
  <c r="AA24" i="67"/>
  <c r="AA25" i="67"/>
  <c r="AA26" i="67"/>
  <c r="AA27" i="67"/>
  <c r="AA28" i="67"/>
  <c r="AA29" i="67"/>
  <c r="AA30" i="67"/>
  <c r="AA31" i="67"/>
  <c r="AA32" i="67"/>
  <c r="AA33" i="67"/>
  <c r="AA34" i="67"/>
  <c r="AA35" i="67"/>
  <c r="AA36" i="67"/>
  <c r="AA37" i="67"/>
  <c r="AA38" i="67"/>
  <c r="AA39" i="67"/>
  <c r="AA40" i="67"/>
  <c r="AA41" i="67"/>
  <c r="AA42" i="67"/>
  <c r="AA43" i="67"/>
  <c r="AA44" i="67"/>
  <c r="AA45" i="67"/>
  <c r="AA46" i="67"/>
  <c r="AA47" i="67"/>
  <c r="AA6" i="66"/>
  <c r="AA7" i="66"/>
  <c r="AA8" i="66"/>
  <c r="AA9" i="66"/>
  <c r="AA10" i="66"/>
  <c r="AA11" i="66"/>
  <c r="AA12" i="66"/>
  <c r="AA13" i="66"/>
  <c r="AA14" i="66"/>
  <c r="AA15" i="66"/>
  <c r="AA16" i="66"/>
  <c r="AA17" i="66"/>
  <c r="AA18" i="66"/>
  <c r="AA19" i="66"/>
  <c r="AA20" i="66"/>
  <c r="AA21" i="66"/>
  <c r="AA22" i="66"/>
  <c r="AA23" i="66"/>
  <c r="AA24" i="66"/>
  <c r="AA25" i="66"/>
  <c r="AA26" i="66"/>
  <c r="AA27" i="66"/>
  <c r="AA28" i="66"/>
  <c r="AA29" i="66"/>
  <c r="AA30" i="66"/>
  <c r="AA31" i="66"/>
  <c r="AA32" i="66"/>
  <c r="AA33" i="66"/>
  <c r="AA34" i="66"/>
  <c r="AA35" i="66"/>
  <c r="AA36" i="66"/>
  <c r="AA37" i="66"/>
  <c r="AA38" i="66"/>
  <c r="AA39" i="66"/>
  <c r="AA40" i="66"/>
  <c r="AA41" i="66"/>
  <c r="AA42" i="66"/>
  <c r="AA43" i="66"/>
  <c r="AA44" i="66"/>
  <c r="AA45" i="66"/>
  <c r="AA46" i="66"/>
  <c r="AA47" i="66"/>
  <c r="X7" i="66"/>
  <c r="X8" i="66"/>
  <c r="X9" i="66"/>
  <c r="X10" i="66"/>
  <c r="X11" i="66"/>
  <c r="X12" i="66"/>
  <c r="X13" i="66"/>
  <c r="X14" i="66"/>
  <c r="X15" i="66"/>
  <c r="X16" i="66"/>
  <c r="X17" i="66"/>
  <c r="X18" i="66"/>
  <c r="X19" i="66"/>
  <c r="X20" i="66"/>
  <c r="X21" i="66"/>
  <c r="X22" i="66"/>
  <c r="X23" i="66"/>
  <c r="X24" i="66"/>
  <c r="X25" i="66"/>
  <c r="X26" i="66"/>
  <c r="X27" i="66"/>
  <c r="X28" i="66"/>
  <c r="X29" i="66"/>
  <c r="X30" i="66"/>
  <c r="X31" i="66"/>
  <c r="X32" i="66"/>
  <c r="X33" i="66"/>
  <c r="X34" i="66"/>
  <c r="X35" i="66"/>
  <c r="X36" i="66"/>
  <c r="X37" i="66"/>
  <c r="X38" i="66"/>
  <c r="X39" i="66"/>
  <c r="X40" i="66"/>
  <c r="X41" i="66"/>
  <c r="X42" i="66"/>
  <c r="X43" i="66"/>
  <c r="X44" i="66"/>
  <c r="X45" i="66"/>
  <c r="X46" i="66"/>
  <c r="X47" i="66"/>
  <c r="X6" i="66"/>
  <c r="X7" i="65"/>
  <c r="X8" i="65"/>
  <c r="X9" i="65"/>
  <c r="X10" i="65"/>
  <c r="X11" i="65"/>
  <c r="X12" i="65"/>
  <c r="X13" i="65"/>
  <c r="X14" i="65"/>
  <c r="X15" i="65"/>
  <c r="X16" i="65"/>
  <c r="X17" i="65"/>
  <c r="X18" i="65"/>
  <c r="X19" i="65"/>
  <c r="X20" i="65"/>
  <c r="X21" i="65"/>
  <c r="X22" i="65"/>
  <c r="X23" i="65"/>
  <c r="X24" i="65"/>
  <c r="X25" i="65"/>
  <c r="X26" i="65"/>
  <c r="X27" i="65"/>
  <c r="X28" i="65"/>
  <c r="X29" i="65"/>
  <c r="X30" i="65"/>
  <c r="X31" i="65"/>
  <c r="X32" i="65"/>
  <c r="X33" i="65"/>
  <c r="X34" i="65"/>
  <c r="X35" i="65"/>
  <c r="X36" i="65"/>
  <c r="X37" i="65"/>
  <c r="X38" i="65"/>
  <c r="X39" i="65"/>
  <c r="X40" i="65"/>
  <c r="X41" i="65"/>
  <c r="X42" i="65"/>
  <c r="X43" i="65"/>
  <c r="X44" i="65"/>
  <c r="X45" i="65"/>
  <c r="X46" i="65"/>
  <c r="X47" i="65"/>
  <c r="X6" i="65"/>
  <c r="AA6" i="65"/>
  <c r="AA7" i="65"/>
  <c r="AA8" i="65"/>
  <c r="AA9" i="65"/>
  <c r="AA10" i="65"/>
  <c r="AA11" i="65"/>
  <c r="AA12" i="65"/>
  <c r="AA13" i="65"/>
  <c r="AA14" i="65"/>
  <c r="AA15" i="65"/>
  <c r="AA16" i="65"/>
  <c r="AA17" i="65"/>
  <c r="AA18" i="65"/>
  <c r="AA19" i="65"/>
  <c r="AA20" i="65"/>
  <c r="AA21" i="65"/>
  <c r="AA22" i="65"/>
  <c r="AA23" i="65"/>
  <c r="AA24" i="65"/>
  <c r="AA25" i="65"/>
  <c r="AA26" i="65"/>
  <c r="AA27" i="65"/>
  <c r="AA28" i="65"/>
  <c r="AA29" i="65"/>
  <c r="AA30" i="65"/>
  <c r="AA31" i="65"/>
  <c r="AA32" i="65"/>
  <c r="AA33" i="65"/>
  <c r="AA34" i="65"/>
  <c r="AA35" i="65"/>
  <c r="AA36" i="65"/>
  <c r="AA37" i="65"/>
  <c r="AA38" i="65"/>
  <c r="AA39" i="65"/>
  <c r="AA40" i="65"/>
  <c r="AA41" i="65"/>
  <c r="AA42" i="65"/>
  <c r="AA43" i="65"/>
  <c r="AA44" i="65"/>
  <c r="AA45" i="65"/>
  <c r="AA46" i="65"/>
  <c r="AA47" i="65"/>
  <c r="X7" i="64"/>
  <c r="X8" i="64"/>
  <c r="X9" i="64"/>
  <c r="X10" i="64"/>
  <c r="X11" i="64"/>
  <c r="X12" i="64"/>
  <c r="X13" i="64"/>
  <c r="X14" i="64"/>
  <c r="X15" i="64"/>
  <c r="X16" i="64"/>
  <c r="X17" i="64"/>
  <c r="X18" i="64"/>
  <c r="X19" i="64"/>
  <c r="X20" i="64"/>
  <c r="X21" i="64"/>
  <c r="X22" i="64"/>
  <c r="X23" i="64"/>
  <c r="X24" i="64"/>
  <c r="X25" i="64"/>
  <c r="X26" i="64"/>
  <c r="X27" i="64"/>
  <c r="X28" i="64"/>
  <c r="X29" i="64"/>
  <c r="X30" i="64"/>
  <c r="X31" i="64"/>
  <c r="X32" i="64"/>
  <c r="X33" i="64"/>
  <c r="X34" i="64"/>
  <c r="X35" i="64"/>
  <c r="X36" i="64"/>
  <c r="X37" i="64"/>
  <c r="X38" i="64"/>
  <c r="X39" i="64"/>
  <c r="X40" i="64"/>
  <c r="X41" i="64"/>
  <c r="X42" i="64"/>
  <c r="X43" i="64"/>
  <c r="X44" i="64"/>
  <c r="X45" i="64"/>
  <c r="X46" i="64"/>
  <c r="X47" i="64"/>
  <c r="X6" i="64"/>
  <c r="AA6" i="64"/>
  <c r="AA7" i="64"/>
  <c r="AA8" i="64"/>
  <c r="AA9" i="64"/>
  <c r="AA10" i="64"/>
  <c r="AA11" i="64"/>
  <c r="AA12" i="64"/>
  <c r="AA13" i="64"/>
  <c r="AA14" i="64"/>
  <c r="AA15" i="64"/>
  <c r="AA16" i="64"/>
  <c r="AA17" i="64"/>
  <c r="AA18" i="64"/>
  <c r="AA19" i="64"/>
  <c r="AA20" i="64"/>
  <c r="AA21" i="64"/>
  <c r="AA22" i="64"/>
  <c r="AA23" i="64"/>
  <c r="AA24" i="64"/>
  <c r="AA25" i="64"/>
  <c r="AA26" i="64"/>
  <c r="AA27" i="64"/>
  <c r="AA28" i="64"/>
  <c r="AA29" i="64"/>
  <c r="AA30" i="64"/>
  <c r="AA31" i="64"/>
  <c r="AA32" i="64"/>
  <c r="AA33" i="64"/>
  <c r="AA34" i="64"/>
  <c r="AA35" i="64"/>
  <c r="AA36" i="64"/>
  <c r="AA37" i="64"/>
  <c r="AA38" i="64"/>
  <c r="AA39" i="64"/>
  <c r="AA40" i="64"/>
  <c r="AA41" i="64"/>
  <c r="AA42" i="64"/>
  <c r="AA43" i="64"/>
  <c r="AA44" i="64"/>
  <c r="AA45" i="64"/>
  <c r="AA46" i="64"/>
  <c r="AA47" i="64"/>
  <c r="AA6" i="63"/>
  <c r="AA7" i="63"/>
  <c r="AA8" i="63"/>
  <c r="AA9" i="63"/>
  <c r="AA10" i="63"/>
  <c r="AA11" i="63"/>
  <c r="AA12" i="63"/>
  <c r="AA13" i="63"/>
  <c r="AA14" i="63"/>
  <c r="AA15" i="63"/>
  <c r="AA16" i="63"/>
  <c r="AA17" i="63"/>
  <c r="AA18" i="63"/>
  <c r="AA19" i="63"/>
  <c r="AA20" i="63"/>
  <c r="AA21" i="63"/>
  <c r="AA22" i="63"/>
  <c r="AA23" i="63"/>
  <c r="AA24" i="63"/>
  <c r="AA25" i="63"/>
  <c r="AA26" i="63"/>
  <c r="AA27" i="63"/>
  <c r="AA28" i="63"/>
  <c r="AA29" i="63"/>
  <c r="AA30" i="63"/>
  <c r="AA31" i="63"/>
  <c r="AA32" i="63"/>
  <c r="AA33" i="63"/>
  <c r="AA34" i="63"/>
  <c r="AA35" i="63"/>
  <c r="AA36" i="63"/>
  <c r="AA37" i="63"/>
  <c r="AA38" i="63"/>
  <c r="AA39" i="63"/>
  <c r="AA40" i="63"/>
  <c r="AA41" i="63"/>
  <c r="AA42" i="63"/>
  <c r="AA43" i="63"/>
  <c r="AA44" i="63"/>
  <c r="AA45" i="63"/>
  <c r="AA46" i="63"/>
  <c r="AA47" i="63"/>
  <c r="X7" i="63"/>
  <c r="X8" i="63"/>
  <c r="X9" i="63"/>
  <c r="X10" i="63"/>
  <c r="X11" i="63"/>
  <c r="X12" i="63"/>
  <c r="X13" i="63"/>
  <c r="X14" i="63"/>
  <c r="X15" i="63"/>
  <c r="X16" i="63"/>
  <c r="X17" i="63"/>
  <c r="X18" i="63"/>
  <c r="X19" i="63"/>
  <c r="X20" i="63"/>
  <c r="X21" i="63"/>
  <c r="X22" i="63"/>
  <c r="X23" i="63"/>
  <c r="X24" i="63"/>
  <c r="X25" i="63"/>
  <c r="X26" i="63"/>
  <c r="X27" i="63"/>
  <c r="X28" i="63"/>
  <c r="X29" i="63"/>
  <c r="X30" i="63"/>
  <c r="X31" i="63"/>
  <c r="X32" i="63"/>
  <c r="X33" i="63"/>
  <c r="X34" i="63"/>
  <c r="X35" i="63"/>
  <c r="X36" i="63"/>
  <c r="X37" i="63"/>
  <c r="X38" i="63"/>
  <c r="X39" i="63"/>
  <c r="X40" i="63"/>
  <c r="X41" i="63"/>
  <c r="X42" i="63"/>
  <c r="X43" i="63"/>
  <c r="X44" i="63"/>
  <c r="X45" i="63"/>
  <c r="X46" i="63"/>
  <c r="X47" i="63"/>
  <c r="X6" i="63"/>
  <c r="AA6" i="62"/>
  <c r="AA7" i="62"/>
  <c r="AA8" i="62"/>
  <c r="AA9" i="62"/>
  <c r="AA10" i="62"/>
  <c r="AA11" i="62"/>
  <c r="AA12" i="62"/>
  <c r="AA13" i="62"/>
  <c r="AA14" i="62"/>
  <c r="AA15" i="62"/>
  <c r="AA16" i="62"/>
  <c r="AA17" i="62"/>
  <c r="AA18" i="62"/>
  <c r="AA19" i="62"/>
  <c r="AA20" i="62"/>
  <c r="AA21" i="62"/>
  <c r="AA22" i="62"/>
  <c r="AA23" i="62"/>
  <c r="AA24" i="62"/>
  <c r="AA25" i="62"/>
  <c r="AA26" i="62"/>
  <c r="AA27" i="62"/>
  <c r="AA28" i="62"/>
  <c r="AA29" i="62"/>
  <c r="AA30" i="62"/>
  <c r="AA31" i="62"/>
  <c r="AA32" i="62"/>
  <c r="AA33" i="62"/>
  <c r="AA34" i="62"/>
  <c r="AA35" i="62"/>
  <c r="AA36" i="62"/>
  <c r="AA37" i="62"/>
  <c r="AA38" i="62"/>
  <c r="AA39" i="62"/>
  <c r="AA40" i="62"/>
  <c r="AA41" i="62"/>
  <c r="AA42" i="62"/>
  <c r="AA43" i="62"/>
  <c r="AA44" i="62"/>
  <c r="AA45" i="62"/>
  <c r="AA46" i="62"/>
  <c r="AA47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6" i="62"/>
  <c r="V6" i="67"/>
  <c r="V7" i="67"/>
  <c r="V8" i="67"/>
  <c r="V9" i="67"/>
  <c r="V10" i="67"/>
  <c r="V11" i="67"/>
  <c r="V12" i="67"/>
  <c r="V13" i="67"/>
  <c r="V14" i="67"/>
  <c r="V15" i="67"/>
  <c r="V16" i="67"/>
  <c r="V17" i="67"/>
  <c r="V18" i="67"/>
  <c r="V19" i="67"/>
  <c r="V20" i="67"/>
  <c r="V21" i="67"/>
  <c r="V22" i="67"/>
  <c r="V23" i="67"/>
  <c r="V24" i="67"/>
  <c r="V25" i="67"/>
  <c r="V26" i="67"/>
  <c r="V27" i="67"/>
  <c r="V28" i="67"/>
  <c r="V29" i="67"/>
  <c r="V30" i="67"/>
  <c r="V31" i="67"/>
  <c r="V32" i="67"/>
  <c r="V33" i="67"/>
  <c r="V34" i="67"/>
  <c r="V35" i="67"/>
  <c r="V36" i="67"/>
  <c r="V37" i="67"/>
  <c r="V38" i="67"/>
  <c r="V39" i="67"/>
  <c r="V40" i="67"/>
  <c r="V41" i="67"/>
  <c r="V42" i="67"/>
  <c r="V43" i="67"/>
  <c r="V44" i="67"/>
  <c r="V45" i="67"/>
  <c r="V46" i="67"/>
  <c r="V47" i="67"/>
  <c r="V6" i="66"/>
  <c r="V7" i="66"/>
  <c r="V8" i="66"/>
  <c r="V9" i="66"/>
  <c r="V10" i="66"/>
  <c r="V11" i="66"/>
  <c r="V12" i="66"/>
  <c r="V13" i="66"/>
  <c r="V14" i="66"/>
  <c r="V15" i="66"/>
  <c r="V16" i="66"/>
  <c r="V17" i="66"/>
  <c r="V18" i="66"/>
  <c r="V19" i="66"/>
  <c r="V20" i="66"/>
  <c r="V21" i="66"/>
  <c r="V22" i="66"/>
  <c r="V23" i="66"/>
  <c r="V24" i="66"/>
  <c r="V25" i="66"/>
  <c r="V26" i="66"/>
  <c r="V27" i="66"/>
  <c r="V28" i="66"/>
  <c r="V29" i="66"/>
  <c r="V30" i="66"/>
  <c r="V31" i="66"/>
  <c r="V32" i="66"/>
  <c r="V33" i="66"/>
  <c r="V34" i="66"/>
  <c r="V35" i="66"/>
  <c r="V36" i="66"/>
  <c r="V37" i="66"/>
  <c r="V38" i="66"/>
  <c r="V39" i="66"/>
  <c r="V40" i="66"/>
  <c r="V41" i="66"/>
  <c r="V42" i="66"/>
  <c r="V43" i="66"/>
  <c r="V44" i="66"/>
  <c r="V45" i="66"/>
  <c r="V46" i="66"/>
  <c r="V47" i="66"/>
  <c r="V6" i="65"/>
  <c r="V7" i="65"/>
  <c r="V8" i="65"/>
  <c r="V9" i="65"/>
  <c r="V10" i="65"/>
  <c r="V11" i="65"/>
  <c r="V12" i="65"/>
  <c r="V13" i="65"/>
  <c r="V14" i="65"/>
  <c r="V15" i="65"/>
  <c r="V16" i="65"/>
  <c r="V17" i="65"/>
  <c r="V18" i="65"/>
  <c r="V19" i="65"/>
  <c r="V20" i="65"/>
  <c r="V21" i="65"/>
  <c r="V22" i="65"/>
  <c r="V23" i="65"/>
  <c r="V24" i="65"/>
  <c r="V25" i="65"/>
  <c r="V26" i="65"/>
  <c r="V27" i="65"/>
  <c r="V28" i="65"/>
  <c r="V29" i="65"/>
  <c r="V30" i="65"/>
  <c r="V31" i="65"/>
  <c r="V32" i="65"/>
  <c r="V33" i="65"/>
  <c r="V34" i="65"/>
  <c r="V35" i="65"/>
  <c r="V36" i="65"/>
  <c r="V37" i="65"/>
  <c r="V38" i="65"/>
  <c r="V39" i="65"/>
  <c r="V40" i="65"/>
  <c r="V41" i="65"/>
  <c r="V42" i="65"/>
  <c r="V43" i="65"/>
  <c r="V44" i="65"/>
  <c r="V45" i="65"/>
  <c r="V46" i="65"/>
  <c r="V47" i="65"/>
  <c r="G6" i="66"/>
  <c r="G7" i="66"/>
  <c r="G8" i="66"/>
  <c r="G9" i="66"/>
  <c r="G10" i="66"/>
  <c r="G11" i="66"/>
  <c r="G12" i="66"/>
  <c r="G13" i="66"/>
  <c r="G14" i="66"/>
  <c r="G15" i="66"/>
  <c r="G16" i="66"/>
  <c r="G17" i="66"/>
  <c r="G18" i="66"/>
  <c r="G19" i="66"/>
  <c r="G20" i="66"/>
  <c r="G21" i="66"/>
  <c r="G22" i="66"/>
  <c r="G23" i="66"/>
  <c r="G24" i="66"/>
  <c r="G25" i="66"/>
  <c r="G26" i="66"/>
  <c r="G27" i="66"/>
  <c r="G28" i="66"/>
  <c r="G29" i="66"/>
  <c r="G30" i="66"/>
  <c r="G31" i="66"/>
  <c r="G32" i="66"/>
  <c r="G33" i="66"/>
  <c r="G34" i="66"/>
  <c r="G35" i="66"/>
  <c r="G36" i="66"/>
  <c r="G37" i="66"/>
  <c r="G38" i="66"/>
  <c r="G39" i="66"/>
  <c r="G40" i="66"/>
  <c r="G41" i="66"/>
  <c r="G42" i="66"/>
  <c r="G43" i="66"/>
  <c r="G44" i="66"/>
  <c r="G45" i="66"/>
  <c r="G46" i="66"/>
  <c r="G47" i="66"/>
  <c r="D7" i="66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40" i="66"/>
  <c r="D41" i="66"/>
  <c r="D42" i="66"/>
  <c r="D43" i="66"/>
  <c r="D44" i="66"/>
  <c r="D45" i="66"/>
  <c r="D46" i="66"/>
  <c r="D47" i="66"/>
  <c r="D6" i="66"/>
  <c r="L6" i="67"/>
  <c r="L7" i="67"/>
  <c r="L8" i="67"/>
  <c r="L9" i="67"/>
  <c r="L10" i="67"/>
  <c r="L11" i="67"/>
  <c r="L12" i="67"/>
  <c r="L13" i="67"/>
  <c r="L14" i="67"/>
  <c r="L15" i="67"/>
  <c r="L16" i="67"/>
  <c r="L17" i="67"/>
  <c r="L18" i="67"/>
  <c r="L19" i="67"/>
  <c r="L20" i="67"/>
  <c r="L21" i="67"/>
  <c r="L22" i="67"/>
  <c r="L23" i="67"/>
  <c r="L24" i="67"/>
  <c r="L25" i="67"/>
  <c r="L26" i="67"/>
  <c r="L27" i="67"/>
  <c r="L28" i="67"/>
  <c r="L29" i="67"/>
  <c r="L30" i="67"/>
  <c r="L31" i="67"/>
  <c r="L32" i="67"/>
  <c r="L33" i="67"/>
  <c r="L34" i="67"/>
  <c r="L35" i="67"/>
  <c r="L36" i="67"/>
  <c r="L37" i="67"/>
  <c r="L38" i="67"/>
  <c r="L39" i="67"/>
  <c r="L40" i="67"/>
  <c r="L41" i="67"/>
  <c r="L42" i="67"/>
  <c r="L43" i="67"/>
  <c r="L44" i="67"/>
  <c r="L45" i="67"/>
  <c r="L46" i="67"/>
  <c r="L47" i="67"/>
  <c r="L6" i="66"/>
  <c r="L7" i="66"/>
  <c r="L8" i="66"/>
  <c r="L9" i="66"/>
  <c r="L10" i="66"/>
  <c r="L11" i="66"/>
  <c r="L12" i="66"/>
  <c r="L13" i="66"/>
  <c r="L14" i="66"/>
  <c r="L15" i="66"/>
  <c r="L16" i="66"/>
  <c r="L17" i="66"/>
  <c r="L18" i="66"/>
  <c r="L19" i="66"/>
  <c r="L20" i="66"/>
  <c r="L21" i="66"/>
  <c r="L22" i="66"/>
  <c r="L23" i="66"/>
  <c r="L24" i="66"/>
  <c r="L25" i="66"/>
  <c r="L26" i="66"/>
  <c r="L27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6" i="65"/>
  <c r="L7" i="65"/>
  <c r="L8" i="65"/>
  <c r="L9" i="65"/>
  <c r="L10" i="65"/>
  <c r="L11" i="65"/>
  <c r="L12" i="65"/>
  <c r="L13" i="65"/>
  <c r="L14" i="65"/>
  <c r="L15" i="65"/>
  <c r="L16" i="65"/>
  <c r="L17" i="65"/>
  <c r="L18" i="65"/>
  <c r="L19" i="65"/>
  <c r="L20" i="65"/>
  <c r="L21" i="65"/>
  <c r="L22" i="65"/>
  <c r="L23" i="65"/>
  <c r="L24" i="65"/>
  <c r="L25" i="65"/>
  <c r="L26" i="65"/>
  <c r="L27" i="65"/>
  <c r="L28" i="65"/>
  <c r="L29" i="65"/>
  <c r="L30" i="65"/>
  <c r="L31" i="65"/>
  <c r="L32" i="65"/>
  <c r="L33" i="65"/>
  <c r="L34" i="65"/>
  <c r="L35" i="65"/>
  <c r="L36" i="65"/>
  <c r="L37" i="65"/>
  <c r="L38" i="65"/>
  <c r="L39" i="65"/>
  <c r="L40" i="65"/>
  <c r="L41" i="65"/>
  <c r="L42" i="65"/>
  <c r="L43" i="65"/>
  <c r="L44" i="65"/>
  <c r="L45" i="65"/>
  <c r="L46" i="65"/>
  <c r="L47" i="65"/>
  <c r="L6" i="64"/>
  <c r="L7" i="64"/>
  <c r="L8" i="64"/>
  <c r="L9" i="64"/>
  <c r="L10" i="64"/>
  <c r="L11" i="64"/>
  <c r="L12" i="64"/>
  <c r="L13" i="64"/>
  <c r="L14" i="64"/>
  <c r="L15" i="64"/>
  <c r="L16" i="64"/>
  <c r="L17" i="64"/>
  <c r="L18" i="64"/>
  <c r="L19" i="64"/>
  <c r="L20" i="64"/>
  <c r="L21" i="64"/>
  <c r="L22" i="64"/>
  <c r="L23" i="64"/>
  <c r="L24" i="64"/>
  <c r="L25" i="64"/>
  <c r="L26" i="64"/>
  <c r="L27" i="64"/>
  <c r="L28" i="64"/>
  <c r="L29" i="64"/>
  <c r="L30" i="64"/>
  <c r="L31" i="64"/>
  <c r="L32" i="64"/>
  <c r="L33" i="64"/>
  <c r="L34" i="64"/>
  <c r="L35" i="64"/>
  <c r="L36" i="64"/>
  <c r="L37" i="64"/>
  <c r="L38" i="64"/>
  <c r="L39" i="64"/>
  <c r="L40" i="64"/>
  <c r="L41" i="64"/>
  <c r="L42" i="64"/>
  <c r="L43" i="64"/>
  <c r="L44" i="64"/>
  <c r="L45" i="64"/>
  <c r="L46" i="64"/>
  <c r="L47" i="64"/>
  <c r="G34" i="64"/>
  <c r="G35" i="64"/>
  <c r="G36" i="64"/>
  <c r="G37" i="64"/>
  <c r="G38" i="64"/>
  <c r="G39" i="64"/>
  <c r="G40" i="64"/>
  <c r="G41" i="64"/>
  <c r="G42" i="64"/>
  <c r="G43" i="64"/>
  <c r="G44" i="64"/>
  <c r="G45" i="64"/>
  <c r="G46" i="64"/>
  <c r="G47" i="64"/>
  <c r="G6" i="63"/>
  <c r="G7" i="63"/>
  <c r="G8" i="63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G24" i="63"/>
  <c r="G25" i="63"/>
  <c r="G26" i="63"/>
  <c r="G27" i="63"/>
  <c r="G28" i="63"/>
  <c r="G29" i="63"/>
  <c r="G30" i="63"/>
  <c r="G31" i="63"/>
  <c r="G32" i="63"/>
  <c r="G33" i="63"/>
  <c r="G34" i="63"/>
  <c r="G35" i="63"/>
  <c r="G36" i="63"/>
  <c r="G37" i="63"/>
  <c r="G38" i="63"/>
  <c r="G39" i="63"/>
  <c r="G40" i="63"/>
  <c r="G41" i="63"/>
  <c r="G42" i="63"/>
  <c r="G43" i="63"/>
  <c r="G44" i="63"/>
  <c r="G45" i="63"/>
  <c r="G46" i="63"/>
  <c r="G47" i="63"/>
  <c r="Q6" i="67"/>
  <c r="Q7" i="67"/>
  <c r="Q8" i="67"/>
  <c r="Q9" i="67"/>
  <c r="Q10" i="67"/>
  <c r="Q11" i="67"/>
  <c r="Q12" i="67"/>
  <c r="Q13" i="67"/>
  <c r="Q14" i="67"/>
  <c r="Q15" i="67"/>
  <c r="Q16" i="67"/>
  <c r="Q17" i="67"/>
  <c r="Q18" i="67"/>
  <c r="Q19" i="67"/>
  <c r="Q20" i="67"/>
  <c r="Q21" i="67"/>
  <c r="Q22" i="67"/>
  <c r="Q23" i="67"/>
  <c r="Q24" i="67"/>
  <c r="Q25" i="67"/>
  <c r="Q26" i="67"/>
  <c r="Q27" i="67"/>
  <c r="Q28" i="67"/>
  <c r="Q29" i="67"/>
  <c r="Q30" i="67"/>
  <c r="Q31" i="67"/>
  <c r="Q32" i="67"/>
  <c r="Q33" i="67"/>
  <c r="Q34" i="67"/>
  <c r="Q35" i="67"/>
  <c r="Q36" i="67"/>
  <c r="Q37" i="67"/>
  <c r="Q38" i="67"/>
  <c r="Q39" i="67"/>
  <c r="Q40" i="67"/>
  <c r="Q41" i="67"/>
  <c r="Q42" i="67"/>
  <c r="Q43" i="67"/>
  <c r="Q44" i="67"/>
  <c r="Q45" i="67"/>
  <c r="Q46" i="67"/>
  <c r="Q47" i="67"/>
  <c r="Q6" i="65"/>
  <c r="Q7" i="65"/>
  <c r="Q8" i="65"/>
  <c r="Q9" i="65"/>
  <c r="Q10" i="65"/>
  <c r="Q11" i="65"/>
  <c r="Q12" i="65"/>
  <c r="Q13" i="65"/>
  <c r="Q14" i="65"/>
  <c r="Q15" i="65"/>
  <c r="Q16" i="65"/>
  <c r="Q17" i="65"/>
  <c r="Q18" i="65"/>
  <c r="Q19" i="65"/>
  <c r="Q20" i="65"/>
  <c r="Q21" i="65"/>
  <c r="Q22" i="65"/>
  <c r="Q23" i="65"/>
  <c r="Q24" i="65"/>
  <c r="Q25" i="65"/>
  <c r="Q26" i="65"/>
  <c r="Q27" i="65"/>
  <c r="Q28" i="65"/>
  <c r="Q29" i="65"/>
  <c r="Q30" i="65"/>
  <c r="Q31" i="65"/>
  <c r="Q32" i="65"/>
  <c r="Q33" i="65"/>
  <c r="Q34" i="65"/>
  <c r="Q35" i="65"/>
  <c r="Q36" i="65"/>
  <c r="Q37" i="65"/>
  <c r="Q38" i="65"/>
  <c r="Q39" i="65"/>
  <c r="Q40" i="65"/>
  <c r="Q41" i="65"/>
  <c r="Q42" i="65"/>
  <c r="Q43" i="65"/>
  <c r="Q44" i="65"/>
  <c r="Q45" i="65"/>
  <c r="Q46" i="65"/>
  <c r="Q47" i="65"/>
  <c r="Q6" i="64"/>
  <c r="Q7" i="64"/>
  <c r="Q8" i="64"/>
  <c r="Q9" i="64"/>
  <c r="Q10" i="64"/>
  <c r="Q11" i="64"/>
  <c r="Q12" i="64"/>
  <c r="Q13" i="64"/>
  <c r="Q14" i="64"/>
  <c r="Q15" i="64"/>
  <c r="Q16" i="64"/>
  <c r="Q17" i="64"/>
  <c r="Q18" i="64"/>
  <c r="Q19" i="64"/>
  <c r="Q20" i="64"/>
  <c r="Q21" i="64"/>
  <c r="Q22" i="64"/>
  <c r="Q23" i="64"/>
  <c r="Q24" i="64"/>
  <c r="Q25" i="64"/>
  <c r="Q26" i="64"/>
  <c r="Q27" i="64"/>
  <c r="Q28" i="64"/>
  <c r="Q29" i="64"/>
  <c r="Q30" i="64"/>
  <c r="Q31" i="64"/>
  <c r="Q32" i="64"/>
  <c r="Q33" i="64"/>
  <c r="Q34" i="64"/>
  <c r="Q35" i="64"/>
  <c r="Q36" i="64"/>
  <c r="Q37" i="64"/>
  <c r="Q38" i="64"/>
  <c r="Q39" i="64"/>
  <c r="Q40" i="64"/>
  <c r="Q41" i="64"/>
  <c r="Q42" i="64"/>
  <c r="Q43" i="64"/>
  <c r="Q44" i="64"/>
  <c r="Q45" i="64"/>
  <c r="Q46" i="64"/>
  <c r="Q47" i="64"/>
  <c r="Q6" i="63"/>
  <c r="Q7" i="63"/>
  <c r="Q8" i="63"/>
  <c r="Q9" i="63"/>
  <c r="Q10" i="63"/>
  <c r="Q11" i="63"/>
  <c r="Q12" i="63"/>
  <c r="Q13" i="63"/>
  <c r="Q14" i="63"/>
  <c r="Q15" i="63"/>
  <c r="Q16" i="63"/>
  <c r="Q17" i="63"/>
  <c r="Q18" i="63"/>
  <c r="Q19" i="63"/>
  <c r="Q20" i="63"/>
  <c r="Q21" i="63"/>
  <c r="Q22" i="63"/>
  <c r="Q23" i="63"/>
  <c r="Q24" i="63"/>
  <c r="Q25" i="63"/>
  <c r="Q26" i="63"/>
  <c r="Q27" i="63"/>
  <c r="Q28" i="63"/>
  <c r="Q29" i="63"/>
  <c r="Q30" i="63"/>
  <c r="Q31" i="63"/>
  <c r="Q32" i="63"/>
  <c r="Q33" i="63"/>
  <c r="Q34" i="63"/>
  <c r="Q35" i="63"/>
  <c r="Q36" i="63"/>
  <c r="Q37" i="63"/>
  <c r="Q38" i="63"/>
  <c r="Q39" i="63"/>
  <c r="Q40" i="63"/>
  <c r="Q41" i="63"/>
  <c r="Q42" i="63"/>
  <c r="Q43" i="63"/>
  <c r="Q44" i="63"/>
  <c r="Q45" i="63"/>
  <c r="Q46" i="63"/>
  <c r="Q47" i="63"/>
  <c r="Q6" i="62"/>
  <c r="Q7" i="62"/>
  <c r="Q8" i="62"/>
  <c r="Q9" i="62"/>
  <c r="Q10" i="62"/>
  <c r="Q11" i="62"/>
  <c r="Q12" i="62"/>
  <c r="Q13" i="62"/>
  <c r="Q14" i="62"/>
  <c r="Q15" i="62"/>
  <c r="Q16" i="62"/>
  <c r="Q17" i="62"/>
  <c r="Q18" i="62"/>
  <c r="Q19" i="62"/>
  <c r="Q20" i="62"/>
  <c r="Q21" i="62"/>
  <c r="Q22" i="62"/>
  <c r="Q23" i="62"/>
  <c r="Q24" i="62"/>
  <c r="Q25" i="62"/>
  <c r="Q26" i="62"/>
  <c r="Q27" i="62"/>
  <c r="Q28" i="62"/>
  <c r="Q29" i="62"/>
  <c r="Q30" i="62"/>
  <c r="Q31" i="62"/>
  <c r="Q32" i="62"/>
  <c r="Q33" i="62"/>
  <c r="Q34" i="62"/>
  <c r="Q35" i="62"/>
  <c r="Q36" i="62"/>
  <c r="Q37" i="62"/>
  <c r="Q38" i="62"/>
  <c r="Q39" i="62"/>
  <c r="Q40" i="62"/>
  <c r="Q41" i="62"/>
  <c r="Q42" i="62"/>
  <c r="Q43" i="62"/>
  <c r="Q44" i="62"/>
  <c r="Q45" i="62"/>
  <c r="Q46" i="62"/>
  <c r="Q47" i="62"/>
  <c r="AC7" i="67"/>
  <c r="AC8" i="67"/>
  <c r="AC9" i="67"/>
  <c r="AC10" i="67"/>
  <c r="AC11" i="67"/>
  <c r="AC12" i="67"/>
  <c r="AC13" i="67"/>
  <c r="AC14" i="67"/>
  <c r="AC15" i="67"/>
  <c r="AC16" i="67"/>
  <c r="AC17" i="67"/>
  <c r="AC18" i="67"/>
  <c r="AC19" i="67"/>
  <c r="AC20" i="67"/>
  <c r="AC21" i="67"/>
  <c r="AC22" i="67"/>
  <c r="AC23" i="67"/>
  <c r="AC24" i="67"/>
  <c r="AC25" i="67"/>
  <c r="AC26" i="67"/>
  <c r="AC27" i="67"/>
  <c r="AC28" i="67"/>
  <c r="AC29" i="67"/>
  <c r="AC30" i="67"/>
  <c r="AC31" i="67"/>
  <c r="AC32" i="67"/>
  <c r="AC33" i="67"/>
  <c r="AC34" i="67"/>
  <c r="AC35" i="67"/>
  <c r="AC36" i="67"/>
  <c r="AC37" i="67"/>
  <c r="AC38" i="67"/>
  <c r="AC39" i="67"/>
  <c r="AC40" i="67"/>
  <c r="AC41" i="67"/>
  <c r="AC42" i="67"/>
  <c r="AC43" i="67"/>
  <c r="AC44" i="67"/>
  <c r="AC45" i="67"/>
  <c r="AC46" i="67"/>
  <c r="AC47" i="67"/>
  <c r="AC6" i="67"/>
  <c r="AC7" i="66"/>
  <c r="AC8" i="66"/>
  <c r="AC9" i="66"/>
  <c r="AC10" i="66"/>
  <c r="AC11" i="66"/>
  <c r="AC12" i="66"/>
  <c r="AC13" i="66"/>
  <c r="AC14" i="66"/>
  <c r="AC15" i="66"/>
  <c r="AC16" i="66"/>
  <c r="AC17" i="66"/>
  <c r="AC18" i="66"/>
  <c r="AC19" i="66"/>
  <c r="AC20" i="66"/>
  <c r="AC21" i="66"/>
  <c r="AC22" i="66"/>
  <c r="AC23" i="66"/>
  <c r="AC24" i="66"/>
  <c r="AC25" i="66"/>
  <c r="AC26" i="66"/>
  <c r="AC27" i="66"/>
  <c r="AC28" i="66"/>
  <c r="AC29" i="66"/>
  <c r="AC30" i="66"/>
  <c r="AC31" i="66"/>
  <c r="AC32" i="66"/>
  <c r="AC33" i="66"/>
  <c r="AC34" i="66"/>
  <c r="AC35" i="66"/>
  <c r="AC36" i="66"/>
  <c r="AC37" i="66"/>
  <c r="AC38" i="66"/>
  <c r="AC39" i="66"/>
  <c r="AC40" i="66"/>
  <c r="AC41" i="66"/>
  <c r="AC42" i="66"/>
  <c r="AC43" i="66"/>
  <c r="AC44" i="66"/>
  <c r="AC45" i="66"/>
  <c r="AC46" i="66"/>
  <c r="AC47" i="66"/>
  <c r="AC6" i="66"/>
  <c r="AC7" i="65"/>
  <c r="AC8" i="65"/>
  <c r="AC9" i="65"/>
  <c r="AC10" i="65"/>
  <c r="AC11" i="65"/>
  <c r="AC12" i="65"/>
  <c r="AC13" i="65"/>
  <c r="AC14" i="65"/>
  <c r="AC15" i="65"/>
  <c r="AC16" i="65"/>
  <c r="AC17" i="65"/>
  <c r="AC18" i="65"/>
  <c r="AC19" i="65"/>
  <c r="AC20" i="65"/>
  <c r="AC21" i="65"/>
  <c r="AC22" i="65"/>
  <c r="AC23" i="65"/>
  <c r="AC24" i="65"/>
  <c r="AC25" i="65"/>
  <c r="AC26" i="65"/>
  <c r="AC27" i="65"/>
  <c r="AC28" i="65"/>
  <c r="AC29" i="65"/>
  <c r="AC30" i="65"/>
  <c r="AC31" i="65"/>
  <c r="AC32" i="65"/>
  <c r="AC33" i="65"/>
  <c r="AC34" i="65"/>
  <c r="AC35" i="65"/>
  <c r="AC36" i="65"/>
  <c r="AC37" i="65"/>
  <c r="AC38" i="65"/>
  <c r="AC39" i="65"/>
  <c r="AC40" i="65"/>
  <c r="AC41" i="65"/>
  <c r="AC42" i="65"/>
  <c r="AC43" i="65"/>
  <c r="AC44" i="65"/>
  <c r="AC45" i="65"/>
  <c r="AC46" i="65"/>
  <c r="AC47" i="65"/>
  <c r="AC6" i="65"/>
  <c r="AC47" i="64"/>
  <c r="AC46" i="64"/>
  <c r="AC45" i="64"/>
  <c r="AC44" i="64"/>
  <c r="AC43" i="64"/>
  <c r="AC42" i="64"/>
  <c r="AC41" i="64"/>
  <c r="AC40" i="64"/>
  <c r="AC39" i="64"/>
  <c r="AC38" i="64"/>
  <c r="AC37" i="64"/>
  <c r="AC36" i="64"/>
  <c r="AC35" i="64"/>
  <c r="AC34" i="64"/>
  <c r="AC33" i="64"/>
  <c r="AC32" i="64"/>
  <c r="AC31" i="64"/>
  <c r="AC30" i="64"/>
  <c r="AC29" i="64"/>
  <c r="AC28" i="64"/>
  <c r="AC27" i="64"/>
  <c r="AC26" i="64"/>
  <c r="AC25" i="64"/>
  <c r="AC24" i="64"/>
  <c r="AC23" i="64"/>
  <c r="AC22" i="64"/>
  <c r="AC21" i="64"/>
  <c r="AC20" i="64"/>
  <c r="AC19" i="64"/>
  <c r="AC18" i="64"/>
  <c r="AC17" i="64"/>
  <c r="AC16" i="64"/>
  <c r="AC15" i="64"/>
  <c r="AC14" i="64"/>
  <c r="AC13" i="64"/>
  <c r="AC12" i="64"/>
  <c r="AC11" i="64"/>
  <c r="AC10" i="64"/>
  <c r="AC9" i="64"/>
  <c r="AC8" i="64"/>
  <c r="AC7" i="64"/>
  <c r="AC6" i="64"/>
  <c r="AC7" i="62"/>
  <c r="AC8" i="62"/>
  <c r="AC9" i="62"/>
  <c r="AC10" i="62"/>
  <c r="AC11" i="62"/>
  <c r="AC12" i="62"/>
  <c r="AC13" i="62"/>
  <c r="AC14" i="62"/>
  <c r="AC15" i="62"/>
  <c r="AC16" i="62"/>
  <c r="AC17" i="62"/>
  <c r="AC18" i="62"/>
  <c r="AC19" i="62"/>
  <c r="AC20" i="62"/>
  <c r="AC21" i="62"/>
  <c r="AC22" i="62"/>
  <c r="AC23" i="62"/>
  <c r="AC24" i="62"/>
  <c r="AC25" i="62"/>
  <c r="AC26" i="62"/>
  <c r="AC27" i="62"/>
  <c r="AC28" i="62"/>
  <c r="AC29" i="62"/>
  <c r="AC30" i="62"/>
  <c r="AC31" i="62"/>
  <c r="AC32" i="62"/>
  <c r="AC33" i="62"/>
  <c r="AC34" i="62"/>
  <c r="AC35" i="62"/>
  <c r="AC36" i="62"/>
  <c r="AC37" i="62"/>
  <c r="AC38" i="62"/>
  <c r="AC39" i="62"/>
  <c r="AC40" i="62"/>
  <c r="AC41" i="62"/>
  <c r="AC42" i="62"/>
  <c r="AC43" i="62"/>
  <c r="AC44" i="62"/>
  <c r="AC45" i="62"/>
  <c r="AC46" i="62"/>
  <c r="AC47" i="62"/>
  <c r="AC6" i="62"/>
  <c r="S7" i="67"/>
  <c r="S8" i="67"/>
  <c r="S9" i="67"/>
  <c r="S10" i="67"/>
  <c r="S11" i="67"/>
  <c r="S12" i="67"/>
  <c r="S13" i="67"/>
  <c r="S14" i="67"/>
  <c r="S15" i="67"/>
  <c r="S16" i="67"/>
  <c r="S17" i="67"/>
  <c r="S18" i="67"/>
  <c r="S19" i="67"/>
  <c r="S20" i="67"/>
  <c r="S21" i="67"/>
  <c r="S22" i="67"/>
  <c r="S23" i="67"/>
  <c r="S24" i="67"/>
  <c r="S25" i="67"/>
  <c r="S26" i="67"/>
  <c r="S27" i="67"/>
  <c r="S28" i="67"/>
  <c r="S29" i="67"/>
  <c r="S30" i="67"/>
  <c r="S31" i="67"/>
  <c r="S32" i="67"/>
  <c r="S33" i="67"/>
  <c r="S34" i="67"/>
  <c r="S35" i="67"/>
  <c r="S36" i="67"/>
  <c r="S37" i="67"/>
  <c r="S38" i="67"/>
  <c r="S39" i="67"/>
  <c r="S40" i="67"/>
  <c r="S41" i="67"/>
  <c r="S42" i="67"/>
  <c r="S43" i="67"/>
  <c r="S44" i="67"/>
  <c r="S45" i="67"/>
  <c r="S46" i="67"/>
  <c r="S47" i="67"/>
  <c r="S6" i="67"/>
  <c r="S7" i="66"/>
  <c r="S8" i="66"/>
  <c r="S9" i="66"/>
  <c r="S10" i="66"/>
  <c r="S11" i="66"/>
  <c r="S12" i="66"/>
  <c r="S13" i="66"/>
  <c r="S14" i="66"/>
  <c r="S15" i="66"/>
  <c r="S16" i="66"/>
  <c r="S17" i="66"/>
  <c r="S18" i="66"/>
  <c r="S19" i="66"/>
  <c r="S20" i="66"/>
  <c r="S21" i="66"/>
  <c r="S22" i="66"/>
  <c r="S23" i="66"/>
  <c r="S24" i="66"/>
  <c r="S25" i="66"/>
  <c r="S26" i="66"/>
  <c r="S27" i="66"/>
  <c r="S28" i="66"/>
  <c r="S29" i="66"/>
  <c r="S30" i="66"/>
  <c r="S31" i="66"/>
  <c r="S32" i="66"/>
  <c r="S33" i="66"/>
  <c r="S34" i="66"/>
  <c r="S35" i="66"/>
  <c r="S36" i="66"/>
  <c r="S37" i="66"/>
  <c r="S38" i="66"/>
  <c r="S39" i="66"/>
  <c r="S40" i="66"/>
  <c r="S41" i="66"/>
  <c r="S42" i="66"/>
  <c r="S43" i="66"/>
  <c r="S44" i="66"/>
  <c r="S45" i="66"/>
  <c r="S46" i="66"/>
  <c r="S47" i="66"/>
  <c r="S6" i="66"/>
  <c r="S7" i="65"/>
  <c r="S8" i="65"/>
  <c r="S9" i="65"/>
  <c r="S10" i="65"/>
  <c r="S11" i="65"/>
  <c r="S12" i="65"/>
  <c r="S13" i="65"/>
  <c r="S14" i="65"/>
  <c r="S15" i="65"/>
  <c r="S16" i="65"/>
  <c r="S17" i="65"/>
  <c r="S18" i="65"/>
  <c r="S19" i="65"/>
  <c r="S20" i="65"/>
  <c r="S21" i="65"/>
  <c r="S22" i="65"/>
  <c r="S23" i="65"/>
  <c r="S24" i="65"/>
  <c r="S25" i="65"/>
  <c r="S26" i="65"/>
  <c r="S27" i="65"/>
  <c r="S28" i="65"/>
  <c r="S29" i="65"/>
  <c r="S30" i="65"/>
  <c r="S31" i="65"/>
  <c r="S32" i="65"/>
  <c r="S33" i="65"/>
  <c r="S34" i="65"/>
  <c r="S35" i="65"/>
  <c r="S36" i="65"/>
  <c r="S37" i="65"/>
  <c r="S38" i="65"/>
  <c r="S39" i="65"/>
  <c r="S40" i="65"/>
  <c r="S41" i="65"/>
  <c r="S42" i="65"/>
  <c r="S43" i="65"/>
  <c r="S44" i="65"/>
  <c r="S45" i="65"/>
  <c r="S46" i="65"/>
  <c r="S47" i="65"/>
  <c r="S6" i="65"/>
  <c r="S7" i="64"/>
  <c r="S8" i="64"/>
  <c r="S9" i="64"/>
  <c r="S10" i="64"/>
  <c r="S11" i="64"/>
  <c r="S12" i="64"/>
  <c r="S13" i="64"/>
  <c r="S14" i="64"/>
  <c r="S15" i="64"/>
  <c r="S16" i="64"/>
  <c r="S17" i="64"/>
  <c r="S18" i="64"/>
  <c r="S19" i="64"/>
  <c r="S20" i="64"/>
  <c r="S21" i="64"/>
  <c r="S22" i="64"/>
  <c r="S23" i="64"/>
  <c r="S24" i="64"/>
  <c r="S25" i="64"/>
  <c r="S26" i="64"/>
  <c r="S27" i="64"/>
  <c r="S28" i="64"/>
  <c r="S29" i="64"/>
  <c r="S30" i="64"/>
  <c r="S31" i="64"/>
  <c r="S32" i="64"/>
  <c r="S33" i="64"/>
  <c r="S34" i="64"/>
  <c r="S35" i="64"/>
  <c r="S36" i="64"/>
  <c r="S37" i="64"/>
  <c r="S38" i="64"/>
  <c r="S39" i="64"/>
  <c r="S40" i="64"/>
  <c r="S41" i="64"/>
  <c r="S42" i="64"/>
  <c r="S43" i="64"/>
  <c r="S44" i="64"/>
  <c r="S45" i="64"/>
  <c r="S46" i="64"/>
  <c r="S47" i="64"/>
  <c r="S6" i="64"/>
  <c r="S7" i="63"/>
  <c r="S8" i="63"/>
  <c r="S9" i="63"/>
  <c r="S10" i="63"/>
  <c r="S11" i="63"/>
  <c r="S12" i="63"/>
  <c r="S13" i="63"/>
  <c r="S14" i="63"/>
  <c r="S15" i="63"/>
  <c r="S16" i="63"/>
  <c r="S17" i="63"/>
  <c r="S18" i="63"/>
  <c r="S19" i="63"/>
  <c r="S20" i="63"/>
  <c r="S21" i="63"/>
  <c r="S22" i="63"/>
  <c r="S23" i="63"/>
  <c r="S24" i="63"/>
  <c r="S25" i="63"/>
  <c r="S26" i="63"/>
  <c r="S27" i="63"/>
  <c r="S28" i="63"/>
  <c r="S29" i="63"/>
  <c r="S30" i="63"/>
  <c r="S31" i="63"/>
  <c r="S32" i="63"/>
  <c r="S33" i="63"/>
  <c r="S34" i="63"/>
  <c r="S35" i="63"/>
  <c r="S36" i="63"/>
  <c r="S37" i="63"/>
  <c r="S38" i="63"/>
  <c r="S39" i="63"/>
  <c r="S40" i="63"/>
  <c r="S41" i="63"/>
  <c r="S42" i="63"/>
  <c r="S43" i="63"/>
  <c r="S44" i="63"/>
  <c r="S45" i="63"/>
  <c r="S46" i="63"/>
  <c r="S47" i="63"/>
  <c r="S6" i="63"/>
  <c r="S7" i="62"/>
  <c r="S8" i="62"/>
  <c r="S9" i="62"/>
  <c r="S10" i="62"/>
  <c r="S11" i="62"/>
  <c r="S12" i="62"/>
  <c r="S13" i="62"/>
  <c r="S14" i="62"/>
  <c r="S15" i="62"/>
  <c r="S16" i="62"/>
  <c r="S17" i="62"/>
  <c r="S18" i="62"/>
  <c r="S19" i="62"/>
  <c r="S20" i="62"/>
  <c r="S21" i="62"/>
  <c r="S22" i="62"/>
  <c r="S23" i="62"/>
  <c r="S24" i="62"/>
  <c r="S25" i="62"/>
  <c r="S26" i="62"/>
  <c r="S27" i="62"/>
  <c r="S28" i="62"/>
  <c r="S29" i="62"/>
  <c r="S30" i="62"/>
  <c r="S31" i="62"/>
  <c r="S32" i="62"/>
  <c r="S33" i="62"/>
  <c r="S34" i="62"/>
  <c r="S35" i="62"/>
  <c r="S36" i="62"/>
  <c r="S37" i="62"/>
  <c r="S38" i="62"/>
  <c r="S39" i="62"/>
  <c r="S40" i="62"/>
  <c r="S41" i="62"/>
  <c r="S42" i="62"/>
  <c r="S43" i="62"/>
  <c r="S44" i="62"/>
  <c r="S45" i="62"/>
  <c r="S46" i="62"/>
  <c r="S47" i="62"/>
  <c r="S6" i="62"/>
  <c r="N7" i="67" l="1"/>
  <c r="N8" i="67"/>
  <c r="N9" i="67"/>
  <c r="N10" i="67"/>
  <c r="N11" i="67"/>
  <c r="N12" i="67"/>
  <c r="N13" i="67"/>
  <c r="N14" i="67"/>
  <c r="N15" i="67"/>
  <c r="N16" i="67"/>
  <c r="N17" i="67"/>
  <c r="N18" i="67"/>
  <c r="N19" i="67"/>
  <c r="N20" i="67"/>
  <c r="N21" i="67"/>
  <c r="N22" i="67"/>
  <c r="N23" i="67"/>
  <c r="N24" i="67"/>
  <c r="N25" i="67"/>
  <c r="N26" i="67"/>
  <c r="N27" i="67"/>
  <c r="N28" i="67"/>
  <c r="N29" i="67"/>
  <c r="N30" i="67"/>
  <c r="N31" i="67"/>
  <c r="N32" i="67"/>
  <c r="N33" i="67"/>
  <c r="N34" i="67"/>
  <c r="N35" i="67"/>
  <c r="N36" i="67"/>
  <c r="N37" i="67"/>
  <c r="N38" i="67"/>
  <c r="N39" i="67"/>
  <c r="N40" i="67"/>
  <c r="N41" i="67"/>
  <c r="N42" i="67"/>
  <c r="N43" i="67"/>
  <c r="N44" i="67"/>
  <c r="N45" i="67"/>
  <c r="N46" i="67"/>
  <c r="N47" i="67"/>
  <c r="N6" i="67"/>
  <c r="N7" i="66"/>
  <c r="N8" i="66"/>
  <c r="N9" i="66"/>
  <c r="N10" i="66"/>
  <c r="N11" i="66"/>
  <c r="N12" i="66"/>
  <c r="N13" i="66"/>
  <c r="N14" i="66"/>
  <c r="N15" i="66"/>
  <c r="N16" i="66"/>
  <c r="N17" i="66"/>
  <c r="N18" i="66"/>
  <c r="N19" i="66"/>
  <c r="N20" i="66"/>
  <c r="N21" i="66"/>
  <c r="N22" i="66"/>
  <c r="N23" i="66"/>
  <c r="N24" i="66"/>
  <c r="N25" i="66"/>
  <c r="N26" i="66"/>
  <c r="N27" i="66"/>
  <c r="N28" i="66"/>
  <c r="N29" i="66"/>
  <c r="N30" i="66"/>
  <c r="N31" i="66"/>
  <c r="N32" i="66"/>
  <c r="N33" i="66"/>
  <c r="N34" i="66"/>
  <c r="N35" i="66"/>
  <c r="N36" i="66"/>
  <c r="N37" i="66"/>
  <c r="N38" i="66"/>
  <c r="N39" i="66"/>
  <c r="N40" i="66"/>
  <c r="N41" i="66"/>
  <c r="N42" i="66"/>
  <c r="N43" i="66"/>
  <c r="N44" i="66"/>
  <c r="N45" i="66"/>
  <c r="N46" i="66"/>
  <c r="N47" i="66"/>
  <c r="N6" i="66"/>
  <c r="N7" i="65"/>
  <c r="N8" i="65"/>
  <c r="N9" i="65"/>
  <c r="N10" i="65"/>
  <c r="N11" i="65"/>
  <c r="N12" i="65"/>
  <c r="N13" i="65"/>
  <c r="N14" i="65"/>
  <c r="N15" i="65"/>
  <c r="N16" i="65"/>
  <c r="N17" i="65"/>
  <c r="N18" i="65"/>
  <c r="N19" i="65"/>
  <c r="N20" i="65"/>
  <c r="N21" i="65"/>
  <c r="N22" i="65"/>
  <c r="N23" i="65"/>
  <c r="N24" i="65"/>
  <c r="N25" i="65"/>
  <c r="N26" i="65"/>
  <c r="N27" i="65"/>
  <c r="N28" i="65"/>
  <c r="N29" i="65"/>
  <c r="N30" i="65"/>
  <c r="N31" i="65"/>
  <c r="N32" i="65"/>
  <c r="N33" i="65"/>
  <c r="N34" i="65"/>
  <c r="N35" i="65"/>
  <c r="N36" i="65"/>
  <c r="N37" i="65"/>
  <c r="N38" i="65"/>
  <c r="N39" i="65"/>
  <c r="N40" i="65"/>
  <c r="N41" i="65"/>
  <c r="N42" i="65"/>
  <c r="N43" i="65"/>
  <c r="N44" i="65"/>
  <c r="N45" i="65"/>
  <c r="N46" i="65"/>
  <c r="N47" i="65"/>
  <c r="N6" i="65"/>
  <c r="N7" i="64"/>
  <c r="N8" i="64"/>
  <c r="N9" i="64"/>
  <c r="N10" i="64"/>
  <c r="N11" i="64"/>
  <c r="N12" i="64"/>
  <c r="N13" i="64"/>
  <c r="N14" i="64"/>
  <c r="N15" i="64"/>
  <c r="N16" i="64"/>
  <c r="N17" i="64"/>
  <c r="N18" i="64"/>
  <c r="N19" i="64"/>
  <c r="N20" i="64"/>
  <c r="N21" i="64"/>
  <c r="N22" i="64"/>
  <c r="N23" i="64"/>
  <c r="N24" i="64"/>
  <c r="N25" i="64"/>
  <c r="N26" i="64"/>
  <c r="N27" i="64"/>
  <c r="N28" i="64"/>
  <c r="N29" i="64"/>
  <c r="N30" i="64"/>
  <c r="N31" i="64"/>
  <c r="N32" i="64"/>
  <c r="N33" i="64"/>
  <c r="N34" i="64"/>
  <c r="N35" i="64"/>
  <c r="N36" i="64"/>
  <c r="N37" i="64"/>
  <c r="N38" i="64"/>
  <c r="N39" i="64"/>
  <c r="N40" i="64"/>
  <c r="N41" i="64"/>
  <c r="N42" i="64"/>
  <c r="N43" i="64"/>
  <c r="N44" i="64"/>
  <c r="N45" i="64"/>
  <c r="N46" i="64"/>
  <c r="N47" i="64"/>
  <c r="N6" i="64"/>
  <c r="N7" i="63"/>
  <c r="N8" i="63"/>
  <c r="N9" i="63"/>
  <c r="N10" i="63"/>
  <c r="N11" i="63"/>
  <c r="N12" i="63"/>
  <c r="N13" i="63"/>
  <c r="N14" i="63"/>
  <c r="N15" i="63"/>
  <c r="N16" i="63"/>
  <c r="N17" i="63"/>
  <c r="N18" i="63"/>
  <c r="N19" i="63"/>
  <c r="N20" i="63"/>
  <c r="N21" i="63"/>
  <c r="N22" i="63"/>
  <c r="N23" i="63"/>
  <c r="N24" i="63"/>
  <c r="N25" i="63"/>
  <c r="N26" i="63"/>
  <c r="N27" i="63"/>
  <c r="N28" i="63"/>
  <c r="N29" i="63"/>
  <c r="N30" i="63"/>
  <c r="N31" i="63"/>
  <c r="N32" i="63"/>
  <c r="N33" i="63"/>
  <c r="N34" i="63"/>
  <c r="N35" i="63"/>
  <c r="N36" i="63"/>
  <c r="N37" i="63"/>
  <c r="N38" i="63"/>
  <c r="N39" i="63"/>
  <c r="N40" i="63"/>
  <c r="N41" i="63"/>
  <c r="N42" i="63"/>
  <c r="N43" i="63"/>
  <c r="N44" i="63"/>
  <c r="N45" i="63"/>
  <c r="N46" i="63"/>
  <c r="N47" i="63"/>
  <c r="N6" i="63"/>
  <c r="N7" i="62"/>
  <c r="N8" i="62"/>
  <c r="N9" i="62"/>
  <c r="N10" i="62"/>
  <c r="N11" i="62"/>
  <c r="N12" i="62"/>
  <c r="N13" i="62"/>
  <c r="N14" i="62"/>
  <c r="N15" i="62"/>
  <c r="N16" i="62"/>
  <c r="N17" i="62"/>
  <c r="N18" i="62"/>
  <c r="N19" i="62"/>
  <c r="N20" i="62"/>
  <c r="N21" i="62"/>
  <c r="N22" i="62"/>
  <c r="N23" i="62"/>
  <c r="N24" i="62"/>
  <c r="N25" i="62"/>
  <c r="N26" i="62"/>
  <c r="N27" i="62"/>
  <c r="N28" i="62"/>
  <c r="N29" i="62"/>
  <c r="N30" i="62"/>
  <c r="N31" i="62"/>
  <c r="N32" i="62"/>
  <c r="N33" i="62"/>
  <c r="N34" i="62"/>
  <c r="N35" i="62"/>
  <c r="N36" i="62"/>
  <c r="N37" i="62"/>
  <c r="N38" i="62"/>
  <c r="N39" i="62"/>
  <c r="N40" i="62"/>
  <c r="N41" i="62"/>
  <c r="N42" i="62"/>
  <c r="N43" i="62"/>
  <c r="N44" i="62"/>
  <c r="N45" i="62"/>
  <c r="N46" i="62"/>
  <c r="N47" i="62"/>
  <c r="N6" i="62"/>
  <c r="I8" i="67"/>
  <c r="I9" i="67"/>
  <c r="I10" i="67"/>
  <c r="I11" i="67"/>
  <c r="I12" i="67"/>
  <c r="I13" i="67"/>
  <c r="I14" i="67"/>
  <c r="I15" i="67"/>
  <c r="I16" i="67"/>
  <c r="I17" i="67"/>
  <c r="I18" i="67"/>
  <c r="I19" i="67"/>
  <c r="I20" i="67"/>
  <c r="I21" i="67"/>
  <c r="I22" i="67"/>
  <c r="I23" i="67"/>
  <c r="I24" i="67"/>
  <c r="I25" i="67"/>
  <c r="I26" i="67"/>
  <c r="I27" i="67"/>
  <c r="I28" i="67"/>
  <c r="I29" i="67"/>
  <c r="I30" i="67"/>
  <c r="I31" i="67"/>
  <c r="I32" i="67"/>
  <c r="I33" i="67"/>
  <c r="I34" i="67"/>
  <c r="I35" i="67"/>
  <c r="I36" i="67"/>
  <c r="I37" i="67"/>
  <c r="I38" i="67"/>
  <c r="I39" i="67"/>
  <c r="I40" i="67"/>
  <c r="I41" i="67"/>
  <c r="I42" i="67"/>
  <c r="I43" i="67"/>
  <c r="I45" i="67"/>
  <c r="I46" i="67"/>
  <c r="I47" i="67"/>
  <c r="I7" i="67"/>
  <c r="I6" i="67"/>
  <c r="I7" i="66"/>
  <c r="I8" i="66"/>
  <c r="I9" i="66"/>
  <c r="I10" i="66"/>
  <c r="I11" i="66"/>
  <c r="I12" i="66"/>
  <c r="I13" i="66"/>
  <c r="I14" i="66"/>
  <c r="I15" i="66"/>
  <c r="I16" i="66"/>
  <c r="I17" i="66"/>
  <c r="I18" i="66"/>
  <c r="I19" i="66"/>
  <c r="I20" i="66"/>
  <c r="I21" i="66"/>
  <c r="I22" i="66"/>
  <c r="I23" i="66"/>
  <c r="I24" i="66"/>
  <c r="I25" i="66"/>
  <c r="I26" i="66"/>
  <c r="I27" i="66"/>
  <c r="I28" i="66"/>
  <c r="I29" i="66"/>
  <c r="I30" i="66"/>
  <c r="I31" i="66"/>
  <c r="I32" i="66"/>
  <c r="I33" i="66"/>
  <c r="I34" i="66"/>
  <c r="I35" i="66"/>
  <c r="I36" i="66"/>
  <c r="I37" i="66"/>
  <c r="I38" i="66"/>
  <c r="I39" i="66"/>
  <c r="I40" i="66"/>
  <c r="I41" i="66"/>
  <c r="I42" i="66"/>
  <c r="I43" i="66"/>
  <c r="I44" i="66"/>
  <c r="I45" i="66"/>
  <c r="I46" i="66"/>
  <c r="I47" i="66"/>
  <c r="I6" i="66"/>
  <c r="I7" i="65"/>
  <c r="I8" i="65"/>
  <c r="I9" i="65"/>
  <c r="I10" i="65"/>
  <c r="I11" i="65"/>
  <c r="I12" i="65"/>
  <c r="I13" i="65"/>
  <c r="I14" i="65"/>
  <c r="I15" i="65"/>
  <c r="I16" i="65"/>
  <c r="I17" i="65"/>
  <c r="I18" i="65"/>
  <c r="I19" i="65"/>
  <c r="I20" i="65"/>
  <c r="I21" i="65"/>
  <c r="I22" i="65"/>
  <c r="I23" i="65"/>
  <c r="I24" i="65"/>
  <c r="I25" i="65"/>
  <c r="I26" i="65"/>
  <c r="I27" i="65"/>
  <c r="I28" i="65"/>
  <c r="I29" i="65"/>
  <c r="I30" i="65"/>
  <c r="I31" i="65"/>
  <c r="I32" i="65"/>
  <c r="I33" i="65"/>
  <c r="I34" i="65"/>
  <c r="I35" i="65"/>
  <c r="I36" i="65"/>
  <c r="I37" i="65"/>
  <c r="I38" i="65"/>
  <c r="I39" i="65"/>
  <c r="I40" i="65"/>
  <c r="I41" i="65"/>
  <c r="I42" i="65"/>
  <c r="I43" i="65"/>
  <c r="I44" i="65"/>
  <c r="I45" i="65"/>
  <c r="I46" i="65"/>
  <c r="I47" i="65"/>
  <c r="I6" i="65"/>
  <c r="I7" i="64"/>
  <c r="I8" i="64"/>
  <c r="I9" i="64"/>
  <c r="I10" i="64"/>
  <c r="I11" i="64"/>
  <c r="I12" i="64"/>
  <c r="I13" i="64"/>
  <c r="I14" i="64"/>
  <c r="I15" i="64"/>
  <c r="I16" i="64"/>
  <c r="I17" i="64"/>
  <c r="I18" i="64"/>
  <c r="I19" i="64"/>
  <c r="I20" i="64"/>
  <c r="I21" i="64"/>
  <c r="I22" i="64"/>
  <c r="I23" i="64"/>
  <c r="I24" i="64"/>
  <c r="I25" i="64"/>
  <c r="I26" i="64"/>
  <c r="I27" i="64"/>
  <c r="I28" i="64"/>
  <c r="I29" i="64"/>
  <c r="I30" i="64"/>
  <c r="I31" i="64"/>
  <c r="I32" i="64"/>
  <c r="I33" i="64"/>
  <c r="I34" i="64"/>
  <c r="I35" i="64"/>
  <c r="I36" i="64"/>
  <c r="I37" i="64"/>
  <c r="I38" i="64"/>
  <c r="I39" i="64"/>
  <c r="I40" i="64"/>
  <c r="I41" i="64"/>
  <c r="I42" i="64"/>
  <c r="I43" i="64"/>
  <c r="I44" i="64"/>
  <c r="I45" i="64"/>
  <c r="I46" i="64"/>
  <c r="I47" i="64"/>
  <c r="I6" i="64"/>
  <c r="I7" i="63"/>
  <c r="I8" i="63"/>
  <c r="I9" i="63"/>
  <c r="I10" i="63"/>
  <c r="I11" i="63"/>
  <c r="I12" i="63"/>
  <c r="I13" i="63"/>
  <c r="I14" i="63"/>
  <c r="I15" i="63"/>
  <c r="I16" i="63"/>
  <c r="I17" i="63"/>
  <c r="I18" i="63"/>
  <c r="I19" i="63"/>
  <c r="I20" i="63"/>
  <c r="I21" i="63"/>
  <c r="I22" i="63"/>
  <c r="I23" i="63"/>
  <c r="I24" i="63"/>
  <c r="I25" i="63"/>
  <c r="I26" i="63"/>
  <c r="I27" i="63"/>
  <c r="I28" i="63"/>
  <c r="I29" i="63"/>
  <c r="I30" i="63"/>
  <c r="I31" i="63"/>
  <c r="I32" i="63"/>
  <c r="I33" i="63"/>
  <c r="I34" i="63"/>
  <c r="I35" i="63"/>
  <c r="I36" i="63"/>
  <c r="I37" i="63"/>
  <c r="I38" i="63"/>
  <c r="I39" i="63"/>
  <c r="I40" i="63"/>
  <c r="I41" i="63"/>
  <c r="I42" i="63"/>
  <c r="I43" i="63"/>
  <c r="I44" i="63"/>
  <c r="I45" i="63"/>
  <c r="I46" i="63"/>
  <c r="I47" i="63"/>
  <c r="I6" i="63"/>
  <c r="I7" i="62"/>
  <c r="I8" i="62"/>
  <c r="I9" i="62"/>
  <c r="I10" i="62"/>
  <c r="I11" i="62"/>
  <c r="I12" i="62"/>
  <c r="I13" i="62"/>
  <c r="I14" i="62"/>
  <c r="I15" i="62"/>
  <c r="I16" i="62"/>
  <c r="I17" i="62"/>
  <c r="I18" i="62"/>
  <c r="I19" i="62"/>
  <c r="I20" i="62"/>
  <c r="I21" i="62"/>
  <c r="I22" i="62"/>
  <c r="I23" i="62"/>
  <c r="I24" i="62"/>
  <c r="I25" i="62"/>
  <c r="I26" i="62"/>
  <c r="I27" i="62"/>
  <c r="I28" i="62"/>
  <c r="I29" i="62"/>
  <c r="I30" i="62"/>
  <c r="I31" i="62"/>
  <c r="I32" i="62"/>
  <c r="I33" i="62"/>
  <c r="I34" i="62"/>
  <c r="I35" i="62"/>
  <c r="I36" i="62"/>
  <c r="I37" i="62"/>
  <c r="I38" i="62"/>
  <c r="I39" i="62"/>
  <c r="I40" i="62"/>
  <c r="I41" i="62"/>
  <c r="I42" i="62"/>
  <c r="I43" i="62"/>
  <c r="I44" i="62"/>
  <c r="I45" i="62"/>
  <c r="I46" i="62"/>
  <c r="I47" i="62"/>
  <c r="I6" i="62"/>
  <c r="D8" i="67"/>
  <c r="D9" i="67"/>
  <c r="D10" i="67"/>
  <c r="D11" i="67"/>
  <c r="D12" i="67"/>
  <c r="D13" i="67"/>
  <c r="D14" i="67"/>
  <c r="D15" i="67"/>
  <c r="D16" i="67"/>
  <c r="D17" i="67"/>
  <c r="D18" i="67"/>
  <c r="D19" i="67"/>
  <c r="D20" i="67"/>
  <c r="D21" i="67"/>
  <c r="D22" i="67"/>
  <c r="D23" i="67"/>
  <c r="D24" i="67"/>
  <c r="D25" i="67"/>
  <c r="D26" i="67"/>
  <c r="D27" i="67"/>
  <c r="D28" i="67"/>
  <c r="D29" i="67"/>
  <c r="D30" i="67"/>
  <c r="D31" i="67"/>
  <c r="D32" i="67"/>
  <c r="D33" i="67"/>
  <c r="D34" i="67"/>
  <c r="D35" i="67"/>
  <c r="D36" i="67"/>
  <c r="D37" i="67"/>
  <c r="D38" i="67"/>
  <c r="D39" i="67"/>
  <c r="D40" i="67"/>
  <c r="D41" i="67"/>
  <c r="D42" i="67"/>
  <c r="D43" i="67"/>
  <c r="D44" i="67"/>
  <c r="D45" i="67"/>
  <c r="D46" i="67"/>
  <c r="D47" i="67"/>
  <c r="D7" i="67"/>
  <c r="D6" i="67"/>
  <c r="D9" i="65"/>
  <c r="D10" i="65"/>
  <c r="D11" i="65"/>
  <c r="D12" i="65"/>
  <c r="D13" i="65"/>
  <c r="D14" i="65"/>
  <c r="D15" i="65"/>
  <c r="D16" i="65"/>
  <c r="D17" i="65"/>
  <c r="D18" i="65"/>
  <c r="D19" i="65"/>
  <c r="D20" i="65"/>
  <c r="D21" i="65"/>
  <c r="D22" i="65"/>
  <c r="D23" i="65"/>
  <c r="D24" i="65"/>
  <c r="D25" i="65"/>
  <c r="D26" i="65"/>
  <c r="D27" i="65"/>
  <c r="D28" i="65"/>
  <c r="D29" i="65"/>
  <c r="D30" i="65"/>
  <c r="D31" i="65"/>
  <c r="D32" i="65"/>
  <c r="D33" i="65"/>
  <c r="D34" i="65"/>
  <c r="D35" i="65"/>
  <c r="D36" i="65"/>
  <c r="D37" i="65"/>
  <c r="D38" i="65"/>
  <c r="D39" i="65"/>
  <c r="D40" i="65"/>
  <c r="D41" i="65"/>
  <c r="D42" i="65"/>
  <c r="D43" i="65"/>
  <c r="D44" i="65"/>
  <c r="D45" i="65"/>
  <c r="D46" i="65"/>
  <c r="D47" i="65"/>
  <c r="D8" i="65"/>
  <c r="D7" i="65"/>
  <c r="D6" i="65"/>
  <c r="D8" i="64"/>
  <c r="D9" i="64"/>
  <c r="D10" i="64"/>
  <c r="D11" i="64"/>
  <c r="D12" i="64"/>
  <c r="D13" i="64"/>
  <c r="D14" i="64"/>
  <c r="D15" i="64"/>
  <c r="D16" i="64"/>
  <c r="D17" i="64"/>
  <c r="D18" i="64"/>
  <c r="D19" i="64"/>
  <c r="D20" i="64"/>
  <c r="D21" i="64"/>
  <c r="D22" i="64"/>
  <c r="D23" i="64"/>
  <c r="D24" i="64"/>
  <c r="D25" i="64"/>
  <c r="D26" i="64"/>
  <c r="D27" i="64"/>
  <c r="D28" i="64"/>
  <c r="D29" i="64"/>
  <c r="D30" i="64"/>
  <c r="D31" i="64"/>
  <c r="D32" i="64"/>
  <c r="D33" i="64"/>
  <c r="D34" i="64"/>
  <c r="D35" i="64"/>
  <c r="D36" i="64"/>
  <c r="D37" i="64"/>
  <c r="D38" i="64"/>
  <c r="D39" i="64"/>
  <c r="D40" i="64"/>
  <c r="D41" i="64"/>
  <c r="D42" i="64"/>
  <c r="D43" i="64"/>
  <c r="D44" i="64"/>
  <c r="D45" i="64"/>
  <c r="D46" i="64"/>
  <c r="D47" i="64"/>
  <c r="D7" i="64"/>
  <c r="D6" i="64"/>
  <c r="D13" i="63"/>
  <c r="D14" i="63"/>
  <c r="D15" i="63"/>
  <c r="D16" i="63"/>
  <c r="D17" i="63"/>
  <c r="D18" i="63"/>
  <c r="D19" i="63"/>
  <c r="D20" i="63"/>
  <c r="D21" i="63"/>
  <c r="D22" i="63"/>
  <c r="D23" i="63"/>
  <c r="D24" i="63"/>
  <c r="D25" i="63"/>
  <c r="D26" i="63"/>
  <c r="D27" i="63"/>
  <c r="D28" i="63"/>
  <c r="D29" i="63"/>
  <c r="D30" i="63"/>
  <c r="D31" i="63"/>
  <c r="D32" i="63"/>
  <c r="D33" i="63"/>
  <c r="D34" i="63"/>
  <c r="D35" i="63"/>
  <c r="D36" i="63"/>
  <c r="D37" i="63"/>
  <c r="D38" i="63"/>
  <c r="D39" i="63"/>
  <c r="D40" i="63"/>
  <c r="D41" i="63"/>
  <c r="D42" i="63"/>
  <c r="D43" i="63"/>
  <c r="D44" i="63"/>
  <c r="D45" i="63"/>
  <c r="D46" i="63"/>
  <c r="D47" i="63"/>
  <c r="D8" i="63"/>
  <c r="D9" i="63"/>
  <c r="D10" i="63"/>
  <c r="D11" i="63"/>
  <c r="D12" i="63"/>
  <c r="D7" i="63"/>
  <c r="D6" i="63"/>
</calcChain>
</file>

<file path=xl/sharedStrings.xml><?xml version="1.0" encoding="utf-8"?>
<sst xmlns="http://schemas.openxmlformats.org/spreadsheetml/2006/main" count="1215" uniqueCount="85">
  <si>
    <t xml:space="preserve"> RAJIV GANDHI AYURVEDA MEDICAL COLLEGE ,MAHE</t>
  </si>
  <si>
    <t>Total No.of Classess Taken</t>
  </si>
  <si>
    <t>%</t>
  </si>
  <si>
    <t xml:space="preserve"> </t>
  </si>
  <si>
    <t>DRAVYAGUNA</t>
  </si>
  <si>
    <t>R.S .B.K</t>
  </si>
  <si>
    <t>AGADATANTRA</t>
  </si>
  <si>
    <t>ROGAVIJNAN</t>
  </si>
  <si>
    <t>SAMHITHA</t>
  </si>
  <si>
    <t>SWASTHA</t>
  </si>
  <si>
    <t>THEORY</t>
  </si>
  <si>
    <t>PRA</t>
  </si>
  <si>
    <t>NLH T hrs</t>
  </si>
  <si>
    <t>NLH p  hrs</t>
  </si>
  <si>
    <t>A DANIEL BOSCO</t>
  </si>
  <si>
    <t>AKSHAYA S</t>
  </si>
  <si>
    <t>APARNA A</t>
  </si>
  <si>
    <t>B POORNASHRI</t>
  </si>
  <si>
    <t>B POORVAJASHRI</t>
  </si>
  <si>
    <t>DHARSHINI M</t>
  </si>
  <si>
    <t>G HARINEE</t>
  </si>
  <si>
    <t>GRACE SAMUEL K</t>
  </si>
  <si>
    <t>HARIBASKAR R</t>
  </si>
  <si>
    <t>K NITHYAJASRI</t>
  </si>
  <si>
    <t>KARPAGA ADHISHWARI P</t>
  </si>
  <si>
    <t>KAVIN ADHITHYA M</t>
  </si>
  <si>
    <t>KOMMI REDDI SATYASIVANI</t>
  </si>
  <si>
    <t>KRISHNA PRASAD RAY</t>
  </si>
  <si>
    <t>KRISHNAPRIYA O P</t>
  </si>
  <si>
    <t>KULSUM FIRDAUS</t>
  </si>
  <si>
    <t>LALITHKRISHNAA</t>
  </si>
  <si>
    <t>M GURUSHREE</t>
  </si>
  <si>
    <t>N JAWAHAR BABU</t>
  </si>
  <si>
    <t>P EZHILADHAVI</t>
  </si>
  <si>
    <t>PETTAPAVITRA</t>
  </si>
  <si>
    <t>POOJANA J</t>
  </si>
  <si>
    <t>R GOPIKA</t>
  </si>
  <si>
    <t>R KAMALI</t>
  </si>
  <si>
    <t>R NANDHANA</t>
  </si>
  <si>
    <t xml:space="preserve">R SUSHMITHA ALIAS </t>
  </si>
  <si>
    <t>R THAMIZHMATHI</t>
  </si>
  <si>
    <t>RATHI</t>
  </si>
  <si>
    <t>ROHINI E</t>
  </si>
  <si>
    <t>S DHAVAPRIYAN</t>
  </si>
  <si>
    <t>S SANDHIYA</t>
  </si>
  <si>
    <t>SACHIN RATHORE</t>
  </si>
  <si>
    <t>SADHANALA JEMIMA REDDY</t>
  </si>
  <si>
    <t xml:space="preserve">SAGARKUMAR MEENA </t>
  </si>
  <si>
    <t>SIVARANJINI S</t>
  </si>
  <si>
    <t>SOMNATHSINGH</t>
  </si>
  <si>
    <t>SONIA P</t>
  </si>
  <si>
    <t>SUBAALAKSHMI N</t>
  </si>
  <si>
    <t>UNDRU VENKAT</t>
  </si>
  <si>
    <t>V VINODHINI</t>
  </si>
  <si>
    <t>VANGALAPUDI GIRIJA</t>
  </si>
  <si>
    <t>VARSHINI  M</t>
  </si>
  <si>
    <t xml:space="preserve">NLH   TOTAL  </t>
  </si>
  <si>
    <t>LH     hrs</t>
  </si>
  <si>
    <t xml:space="preserve"> ATTENDANCE FOR THE MONTH OF  MAY 2025, SECOND YEAR 2023 BATCH</t>
  </si>
  <si>
    <t xml:space="preserve"> ATTENDANCE FOR THE MONTH OF JUNE 2025, SECOND YEAR 2023 BATCH</t>
  </si>
  <si>
    <t xml:space="preserve"> ATTENDANCE FOR THE MONTH OF JULY 2025, SECOND YEAR 2023 BATCH</t>
  </si>
  <si>
    <t xml:space="preserve"> ATTENDANCE FOR THE MONTH OF OCTOBER 2025, SECOND YEAR 2023 BATCH</t>
  </si>
  <si>
    <t xml:space="preserve"> ATTENDANCE FOR THE MONTH OF SEPTEMBER 2025, SECOND YEAR 2023 BATCH</t>
  </si>
  <si>
    <t xml:space="preserve"> ATTENDANCE FOR THE MONTH OF AUGUST 2025, SECOND YEAR 2023 BATCH</t>
  </si>
  <si>
    <t>nil</t>
  </si>
  <si>
    <t>LH     9hrs</t>
  </si>
  <si>
    <t>LH     10hrs</t>
  </si>
  <si>
    <t>LH     7hrs</t>
  </si>
  <si>
    <t>LH     19hrs</t>
  </si>
  <si>
    <t>LH10     hrs</t>
  </si>
  <si>
    <t>LH     6hrs</t>
  </si>
  <si>
    <t>LH   3     hrs</t>
  </si>
  <si>
    <t>LH   5     hrs</t>
  </si>
  <si>
    <t>LH     8hrs</t>
  </si>
  <si>
    <t xml:space="preserve">nil </t>
  </si>
  <si>
    <t>NLH T 2hrs</t>
  </si>
  <si>
    <t>LH     5hrs</t>
  </si>
  <si>
    <t>LH     1hr</t>
  </si>
  <si>
    <t>NLH T1 hr</t>
  </si>
  <si>
    <t>LH     3hrs</t>
  </si>
  <si>
    <t>NLH T 4hrs</t>
  </si>
  <si>
    <t xml:space="preserve">NLH   TOTAL   4hrs  </t>
  </si>
  <si>
    <t xml:space="preserve">NLH   TOTAL 4hrs  </t>
  </si>
  <si>
    <t>LH 3     hrs</t>
  </si>
  <si>
    <t xml:space="preserve">NLH   TOTAL  3hrs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</si>
</sst>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 Black"/>
      <family val="2"/>
    </font>
    <font>
      <b/>
      <sz val="8"/>
      <color rgb="FF000000"/>
      <name val="Cambria"/>
      <family val="1"/>
      <scheme val="major"/>
    </font>
    <font>
      <b/>
      <sz val="8"/>
      <color theme="1"/>
      <name val="Cambria"/>
      <family val="1"/>
      <scheme val="major"/>
    </font>
    <font>
      <sz val="8"/>
      <color rgb="FF000000"/>
      <name val="Cambria"/>
      <family val="1"/>
      <scheme val="major"/>
    </font>
    <font>
      <b/>
      <sz val="8"/>
      <color rgb="FF000000"/>
      <name val="Cambria"/>
      <family val="1"/>
    </font>
    <font>
      <sz val="8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b/>
      <sz val="8"/>
      <color theme="1"/>
      <name val="Cambria"/>
      <family val="1"/>
      <scheme val="major"/>
    </font>
    <font>
      <b/>
      <sz val="8"/>
      <color rgb="FF000000"/>
      <name val="Cambria"/>
      <family val="1"/>
      <scheme val="major"/>
    </font>
    <font>
      <sz val="6"/>
      <color rgb="FF000000"/>
      <name val="Cambria"/>
      <family val="1"/>
    </font>
    <font>
      <sz val="8"/>
      <color rgb="FF000000"/>
      <name val="Cambria"/>
      <family val="1"/>
    </font>
    <font>
      <b/>
      <sz val="9"/>
      <color rgb="FF000000"/>
      <name val="Cambria"/>
      <family val="1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auto="1"/>
      </left>
      <right style="thick">
        <color indexed="64"/>
      </right>
      <top style="medium">
        <color auto="1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0" fillId="0" borderId="0" xfId="0" applyBorder="1"/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0" fillId="0" borderId="0" xfId="0" applyFont="1"/>
    <xf numFmtId="0" fontId="9" fillId="0" borderId="14" xfId="0" applyFont="1" applyBorder="1" applyAlignment="1">
      <alignment horizontal="center" vertical="top" wrapText="1"/>
    </xf>
    <xf numFmtId="0" fontId="0" fillId="2" borderId="0" xfId="0" applyFill="1" applyBorder="1"/>
    <xf numFmtId="0" fontId="9" fillId="0" borderId="1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5" fillId="0" borderId="25" xfId="0" applyFont="1" applyBorder="1" applyAlignment="1">
      <alignment horizontal="center" vertical="top" wrapText="1"/>
    </xf>
    <xf numFmtId="0" fontId="5" fillId="0" borderId="24" xfId="0" applyFont="1" applyBorder="1" applyAlignment="1">
      <alignment vertical="top" wrapText="1"/>
    </xf>
    <xf numFmtId="0" fontId="9" fillId="0" borderId="26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top" wrapText="1"/>
    </xf>
    <xf numFmtId="0" fontId="9" fillId="0" borderId="32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8" xfId="0" applyBorder="1"/>
    <xf numFmtId="0" fontId="0" fillId="0" borderId="37" xfId="0" applyBorder="1"/>
    <xf numFmtId="0" fontId="9" fillId="0" borderId="3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14" fillId="0" borderId="39" xfId="0" applyFont="1" applyBorder="1" applyAlignment="1">
      <alignment horizontal="center" vertical="center" wrapText="1"/>
    </xf>
    <xf numFmtId="0" fontId="0" fillId="0" borderId="1" xfId="0" applyBorder="1" applyAlignment="1"/>
    <xf numFmtId="0" fontId="13" fillId="0" borderId="39" xfId="0" applyFont="1" applyBorder="1" applyAlignment="1">
      <alignment vertical="center" wrapText="1"/>
    </xf>
    <xf numFmtId="0" fontId="0" fillId="0" borderId="40" xfId="0" applyBorder="1" applyAlignment="1"/>
    <xf numFmtId="0" fontId="9" fillId="0" borderId="37" xfId="0" applyFont="1" applyBorder="1" applyAlignment="1">
      <alignment horizontal="center" vertical="top" wrapText="1"/>
    </xf>
    <xf numFmtId="0" fontId="3" fillId="0" borderId="40" xfId="0" applyFont="1" applyBorder="1" applyAlignment="1"/>
    <xf numFmtId="0" fontId="9" fillId="0" borderId="3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3" xfId="0" applyBorder="1"/>
    <xf numFmtId="0" fontId="0" fillId="0" borderId="43" xfId="0" applyBorder="1"/>
    <xf numFmtId="0" fontId="6" fillId="0" borderId="22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9" xfId="0" applyBorder="1"/>
    <xf numFmtId="0" fontId="7" fillId="0" borderId="44" xfId="0" applyFont="1" applyBorder="1" applyAlignment="1">
      <alignment vertical="top" wrapText="1"/>
    </xf>
    <xf numFmtId="0" fontId="0" fillId="0" borderId="9" xfId="0" applyBorder="1" applyAlignment="1"/>
    <xf numFmtId="0" fontId="3" fillId="0" borderId="9" xfId="0" applyFont="1" applyBorder="1" applyAlignment="1"/>
    <xf numFmtId="0" fontId="0" fillId="0" borderId="20" xfId="0" applyBorder="1"/>
    <xf numFmtId="0" fontId="12" fillId="0" borderId="46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2" fillId="0" borderId="48" xfId="0" applyFont="1" applyBorder="1" applyAlignment="1">
      <alignment horizontal="center" wrapText="1"/>
    </xf>
    <xf numFmtId="0" fontId="15" fillId="0" borderId="3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0" fillId="0" borderId="22" xfId="0" applyBorder="1"/>
    <xf numFmtId="0" fontId="0" fillId="0" borderId="51" xfId="0" applyBorder="1"/>
    <xf numFmtId="0" fontId="10" fillId="0" borderId="52" xfId="0" applyFont="1" applyBorder="1" applyAlignment="1">
      <alignment horizontal="center" vertical="center"/>
    </xf>
    <xf numFmtId="0" fontId="0" fillId="0" borderId="49" xfId="0" applyBorder="1"/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5" fillId="0" borderId="55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top" wrapText="1"/>
    </xf>
    <xf numFmtId="0" fontId="3" fillId="0" borderId="47" xfId="0" applyFont="1" applyBorder="1" applyAlignment="1"/>
    <xf numFmtId="0" fontId="0" fillId="0" borderId="47" xfId="0" applyBorder="1" applyAlignment="1"/>
    <xf numFmtId="0" fontId="0" fillId="0" borderId="47" xfId="0" applyBorder="1"/>
    <xf numFmtId="0" fontId="0" fillId="0" borderId="48" xfId="0" applyBorder="1"/>
    <xf numFmtId="0" fontId="9" fillId="0" borderId="42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/>
    </xf>
    <xf numFmtId="0" fontId="0" fillId="0" borderId="50" xfId="0" applyBorder="1"/>
    <xf numFmtId="0" fontId="9" fillId="0" borderId="37" xfId="0" applyFont="1" applyBorder="1" applyAlignment="1">
      <alignment horizontal="center" wrapText="1"/>
    </xf>
    <xf numFmtId="0" fontId="6" fillId="0" borderId="37" xfId="0" applyFont="1" applyBorder="1" applyAlignment="1">
      <alignment horizontal="center" wrapText="1"/>
    </xf>
    <xf numFmtId="0" fontId="10" fillId="0" borderId="37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0" fillId="0" borderId="13" xfId="0" applyBorder="1" applyAlignment="1"/>
    <xf numFmtId="0" fontId="0" fillId="0" borderId="42" xfId="0" applyBorder="1" applyAlignment="1"/>
    <xf numFmtId="0" fontId="9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57" xfId="0" applyBorder="1" applyAlignment="1"/>
    <xf numFmtId="0" fontId="5" fillId="0" borderId="56" xfId="0" applyFont="1" applyBorder="1" applyAlignment="1">
      <alignment horizontal="center" vertical="top" wrapText="1"/>
    </xf>
    <xf numFmtId="0" fontId="12" fillId="0" borderId="58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5" fillId="0" borderId="59" xfId="0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8" fillId="0" borderId="61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top" wrapText="1"/>
    </xf>
    <xf numFmtId="0" fontId="15" fillId="0" borderId="6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4" xfId="0" applyFont="1" applyBorder="1" applyAlignment="1">
      <alignment horizontal="center" vertical="top" wrapText="1"/>
    </xf>
    <xf numFmtId="0" fontId="0" fillId="0" borderId="66" xfId="0" applyBorder="1" applyAlignment="1"/>
    <xf numFmtId="0" fontId="9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top" wrapText="1"/>
    </xf>
    <xf numFmtId="0" fontId="5" fillId="0" borderId="44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2" fillId="0" borderId="22" xfId="0" applyFont="1" applyFill="1" applyBorder="1"/>
    <xf numFmtId="0" fontId="0" fillId="0" borderId="11" xfId="0" applyBorder="1"/>
    <xf numFmtId="0" fontId="0" fillId="0" borderId="41" xfId="0" applyFill="1" applyBorder="1"/>
    <xf numFmtId="0" fontId="7" fillId="0" borderId="12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7" xfId="0" applyFont="1" applyBorder="1"/>
    <xf numFmtId="0" fontId="9" fillId="0" borderId="7" xfId="0" applyFont="1" applyBorder="1" applyAlignment="1">
      <alignment horizontal="center" wrapText="1"/>
    </xf>
    <xf numFmtId="0" fontId="6" fillId="0" borderId="8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7" fillId="0" borderId="68" xfId="0" applyFont="1" applyBorder="1" applyAlignment="1">
      <alignment vertical="top" wrapText="1"/>
    </xf>
    <xf numFmtId="0" fontId="5" fillId="0" borderId="12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2" xfId="0" applyBorder="1" applyAlignment="1">
      <alignment horizontal="center"/>
    </xf>
    <xf numFmtId="0" fontId="1" fillId="0" borderId="0" xfId="0" applyFont="1"/>
    <xf numFmtId="0" fontId="16" fillId="0" borderId="3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12" xfId="0" applyFont="1" applyBorder="1" applyAlignment="1">
      <alignment horizontal="center" vertical="top"/>
    </xf>
    <xf numFmtId="0" fontId="10" fillId="0" borderId="45" xfId="0" applyFont="1" applyBorder="1" applyAlignment="1">
      <alignment horizontal="center" vertical="top"/>
    </xf>
    <xf numFmtId="0" fontId="10" fillId="0" borderId="3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wrapText="1"/>
    </xf>
    <xf numFmtId="0" fontId="9" fillId="0" borderId="34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0" borderId="17" xfId="0" applyFont="1" applyBorder="1" applyAlignment="1">
      <alignment horizontal="center" wrapText="1"/>
    </xf>
    <xf numFmtId="0" fontId="0" fillId="0" borderId="34" xfId="0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0" sqref="E20"/>
    </sheetView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opLeftCell="A6" workbookViewId="0">
      <selection activeCell="Y6" sqref="Y6:AA47"/>
    </sheetView>
  </sheetViews>
  <sheetFormatPr defaultRowHeight="15"/>
  <cols>
    <col min="1" max="1" width="3.140625" customWidth="1"/>
    <col min="2" max="2" width="30.7109375" customWidth="1"/>
    <col min="3" max="3" width="4.28515625" customWidth="1"/>
    <col min="4" max="4" width="3.42578125" customWidth="1"/>
    <col min="5" max="5" width="3.85546875" customWidth="1"/>
    <col min="6" max="6" width="4.42578125" customWidth="1"/>
    <col min="7" max="7" width="7.28515625" customWidth="1"/>
    <col min="8" max="8" width="5.7109375" bestFit="1" customWidth="1"/>
    <col min="9" max="9" width="3.28515625" customWidth="1"/>
    <col min="10" max="10" width="3.7109375" customWidth="1"/>
    <col min="11" max="11" width="3.5703125" customWidth="1"/>
    <col min="12" max="12" width="6.7109375" customWidth="1"/>
    <col min="13" max="13" width="3.7109375" customWidth="1"/>
    <col min="14" max="14" width="3.42578125" customWidth="1"/>
    <col min="15" max="15" width="4" customWidth="1"/>
    <col min="16" max="16" width="3.85546875" customWidth="1"/>
    <col min="17" max="17" width="6.28515625" customWidth="1"/>
    <col min="18" max="18" width="3.5703125" customWidth="1"/>
    <col min="19" max="19" width="3.42578125" customWidth="1"/>
    <col min="20" max="20" width="3.140625" customWidth="1"/>
    <col min="21" max="21" width="3.28515625" customWidth="1"/>
    <col min="22" max="22" width="6" bestFit="1" customWidth="1"/>
    <col min="23" max="23" width="3" customWidth="1"/>
    <col min="24" max="24" width="3.28515625" customWidth="1"/>
    <col min="25" max="25" width="4.85546875" customWidth="1"/>
    <col min="26" max="26" width="4.28515625" customWidth="1"/>
    <col min="27" max="27" width="6.42578125" customWidth="1"/>
    <col min="28" max="28" width="3.5703125" customWidth="1"/>
    <col min="29" max="29" width="4.140625" customWidth="1"/>
  </cols>
  <sheetData>
    <row r="1" spans="1:36" ht="15.75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F1" s="75"/>
    </row>
    <row r="2" spans="1:36" ht="16.5" thickBot="1">
      <c r="A2" s="1"/>
      <c r="B2" s="152" t="s">
        <v>58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51"/>
      <c r="AE2" s="64"/>
    </row>
    <row r="3" spans="1:36" ht="24.75" customHeight="1" thickBot="1">
      <c r="A3" s="2"/>
      <c r="B3" s="21"/>
      <c r="C3" s="154" t="s">
        <v>4</v>
      </c>
      <c r="D3" s="154"/>
      <c r="E3" s="154"/>
      <c r="F3" s="154"/>
      <c r="G3" s="155"/>
      <c r="H3" s="156" t="s">
        <v>5</v>
      </c>
      <c r="I3" s="154"/>
      <c r="J3" s="154"/>
      <c r="K3" s="154"/>
      <c r="L3" s="155"/>
      <c r="M3" s="156" t="s">
        <v>6</v>
      </c>
      <c r="N3" s="154"/>
      <c r="O3" s="154"/>
      <c r="P3" s="154"/>
      <c r="Q3" s="155"/>
      <c r="R3" s="23"/>
      <c r="S3" s="157" t="s">
        <v>7</v>
      </c>
      <c r="T3" s="157"/>
      <c r="U3" s="157"/>
      <c r="V3" s="158"/>
      <c r="W3" s="143" t="s">
        <v>9</v>
      </c>
      <c r="X3" s="143"/>
      <c r="Y3" s="143"/>
      <c r="Z3" s="143"/>
      <c r="AA3" s="159"/>
      <c r="AB3" s="142" t="s">
        <v>8</v>
      </c>
      <c r="AC3" s="143"/>
      <c r="AD3" s="144"/>
      <c r="AE3" s="62"/>
    </row>
    <row r="4" spans="1:36" ht="24" customHeight="1" thickTop="1" thickBot="1">
      <c r="A4" s="3"/>
      <c r="B4" s="20" t="s">
        <v>1</v>
      </c>
      <c r="C4" s="145" t="s">
        <v>10</v>
      </c>
      <c r="D4" s="146"/>
      <c r="E4" s="146"/>
      <c r="F4" s="147" t="s">
        <v>11</v>
      </c>
      <c r="G4" s="148"/>
      <c r="H4" s="149" t="s">
        <v>10</v>
      </c>
      <c r="I4" s="146"/>
      <c r="J4" s="146"/>
      <c r="K4" s="147" t="s">
        <v>11</v>
      </c>
      <c r="L4" s="148"/>
      <c r="M4" s="149" t="s">
        <v>10</v>
      </c>
      <c r="N4" s="146"/>
      <c r="O4" s="146"/>
      <c r="P4" s="147" t="s">
        <v>11</v>
      </c>
      <c r="Q4" s="148"/>
      <c r="R4" s="146" t="s">
        <v>10</v>
      </c>
      <c r="S4" s="146"/>
      <c r="T4" s="146"/>
      <c r="U4" s="147" t="s">
        <v>11</v>
      </c>
      <c r="V4" s="148"/>
      <c r="W4" s="146" t="s">
        <v>10</v>
      </c>
      <c r="X4" s="146"/>
      <c r="Y4" s="146"/>
      <c r="Z4" s="147" t="s">
        <v>11</v>
      </c>
      <c r="AA4" s="148"/>
      <c r="AB4" s="140" t="s">
        <v>10</v>
      </c>
      <c r="AC4" s="141"/>
      <c r="AD4" s="63" t="s">
        <v>11</v>
      </c>
      <c r="AE4" s="13" t="s">
        <v>3</v>
      </c>
    </row>
    <row r="5" spans="1:36" ht="36" customHeight="1" thickTop="1">
      <c r="A5" s="3"/>
      <c r="B5" s="93"/>
      <c r="C5" s="67" t="s">
        <v>57</v>
      </c>
      <c r="D5" s="32" t="s">
        <v>2</v>
      </c>
      <c r="E5" s="34" t="s">
        <v>12</v>
      </c>
      <c r="F5" s="34" t="s">
        <v>13</v>
      </c>
      <c r="G5" s="56" t="s">
        <v>56</v>
      </c>
      <c r="H5" s="96" t="s">
        <v>68</v>
      </c>
      <c r="I5" s="32" t="s">
        <v>2</v>
      </c>
      <c r="J5" s="97" t="s">
        <v>12</v>
      </c>
      <c r="K5" s="97" t="s">
        <v>13</v>
      </c>
      <c r="L5" s="98" t="s">
        <v>56</v>
      </c>
      <c r="M5" s="55" t="s">
        <v>57</v>
      </c>
      <c r="N5" s="99" t="s">
        <v>2</v>
      </c>
      <c r="O5" s="34" t="s">
        <v>12</v>
      </c>
      <c r="P5" s="34" t="s">
        <v>13</v>
      </c>
      <c r="Q5" s="98" t="s">
        <v>56</v>
      </c>
      <c r="R5" s="96" t="s">
        <v>57</v>
      </c>
      <c r="S5" s="99" t="s">
        <v>2</v>
      </c>
      <c r="T5" s="97" t="s">
        <v>12</v>
      </c>
      <c r="U5" s="97" t="s">
        <v>13</v>
      </c>
      <c r="V5" s="98" t="s">
        <v>56</v>
      </c>
      <c r="W5" s="101" t="s">
        <v>57</v>
      </c>
      <c r="X5" s="99" t="s">
        <v>2</v>
      </c>
      <c r="Y5" s="97" t="s">
        <v>12</v>
      </c>
      <c r="Z5" s="97" t="s">
        <v>13</v>
      </c>
      <c r="AA5" s="98" t="s">
        <v>56</v>
      </c>
      <c r="AB5" s="101" t="s">
        <v>76</v>
      </c>
      <c r="AC5" s="99" t="s">
        <v>2</v>
      </c>
      <c r="AD5" s="98" t="s">
        <v>56</v>
      </c>
      <c r="AE5" s="13"/>
    </row>
    <row r="6" spans="1:36" ht="18" customHeight="1">
      <c r="A6" s="94">
        <v>1</v>
      </c>
      <c r="B6" s="92" t="s">
        <v>14</v>
      </c>
      <c r="C6" s="68" t="s">
        <v>64</v>
      </c>
      <c r="D6" s="5" t="s">
        <v>64</v>
      </c>
      <c r="E6" s="65">
        <v>15</v>
      </c>
      <c r="F6" s="11">
        <v>16</v>
      </c>
      <c r="G6" s="76">
        <v>31</v>
      </c>
      <c r="H6" s="95">
        <v>19</v>
      </c>
      <c r="I6" s="5">
        <f>H6/19*100</f>
        <v>100</v>
      </c>
      <c r="J6" s="11" t="s">
        <v>64</v>
      </c>
      <c r="K6" s="11" t="s">
        <v>64</v>
      </c>
      <c r="L6" s="22" t="s">
        <v>64</v>
      </c>
      <c r="M6" s="133">
        <v>3</v>
      </c>
      <c r="N6" s="127">
        <f>M6/3*100</f>
        <v>100</v>
      </c>
      <c r="O6" s="65">
        <v>1</v>
      </c>
      <c r="P6" s="5">
        <v>12</v>
      </c>
      <c r="Q6" s="22">
        <f>SUM(O6:P6)</f>
        <v>13</v>
      </c>
      <c r="R6" s="95">
        <v>2</v>
      </c>
      <c r="S6" s="167">
        <f>R6/2*100</f>
        <v>100</v>
      </c>
      <c r="T6" s="11" t="s">
        <v>74</v>
      </c>
      <c r="U6" s="11"/>
      <c r="V6" s="22"/>
      <c r="W6" s="7">
        <v>9</v>
      </c>
      <c r="X6" s="11">
        <f>W6/9*100</f>
        <v>100</v>
      </c>
      <c r="Y6" s="127">
        <v>4</v>
      </c>
      <c r="Z6" s="127"/>
      <c r="AA6" s="210">
        <f>SUM(Y6:Z6)</f>
        <v>4</v>
      </c>
      <c r="AB6" s="100">
        <v>5</v>
      </c>
      <c r="AC6" s="58">
        <f>AB6/5*100</f>
        <v>100</v>
      </c>
      <c r="AD6" s="58">
        <v>5</v>
      </c>
    </row>
    <row r="7" spans="1:36" ht="18" customHeight="1">
      <c r="A7" s="53">
        <v>2</v>
      </c>
      <c r="B7" s="49" t="s">
        <v>15</v>
      </c>
      <c r="C7" s="68" t="s">
        <v>64</v>
      </c>
      <c r="D7" s="5" t="s">
        <v>64</v>
      </c>
      <c r="E7" s="65">
        <v>11</v>
      </c>
      <c r="F7" s="11">
        <v>6</v>
      </c>
      <c r="G7" s="76">
        <v>17</v>
      </c>
      <c r="H7" s="85">
        <v>8</v>
      </c>
      <c r="I7" s="5">
        <f t="shared" ref="I7:I47" si="0">H7/19*100</f>
        <v>42.105263157894733</v>
      </c>
      <c r="J7" s="11" t="s">
        <v>64</v>
      </c>
      <c r="K7" s="11" t="s">
        <v>64</v>
      </c>
      <c r="L7" s="22" t="s">
        <v>64</v>
      </c>
      <c r="M7" s="85">
        <v>1</v>
      </c>
      <c r="N7" s="127">
        <f t="shared" ref="N7:N47" si="1">M7/3*100</f>
        <v>33.333333333333329</v>
      </c>
      <c r="O7" s="65">
        <v>0</v>
      </c>
      <c r="P7" s="5">
        <v>2</v>
      </c>
      <c r="Q7" s="22">
        <f>SUM(O7:P7)</f>
        <v>2</v>
      </c>
      <c r="R7" s="85">
        <v>1</v>
      </c>
      <c r="S7" s="167">
        <f t="shared" ref="S7:S47" si="2">R7/2*100</f>
        <v>50</v>
      </c>
      <c r="T7" s="5" t="s">
        <v>74</v>
      </c>
      <c r="U7" s="5"/>
      <c r="V7" s="22"/>
      <c r="W7" s="6">
        <v>3</v>
      </c>
      <c r="X7" s="11">
        <f t="shared" ref="X7:X47" si="3">W7/9*100</f>
        <v>33.333333333333329</v>
      </c>
      <c r="Y7" s="127">
        <v>2</v>
      </c>
      <c r="Z7" s="65"/>
      <c r="AA7" s="210">
        <f>SUM(Y7:Z7)</f>
        <v>2</v>
      </c>
      <c r="AB7" s="12">
        <v>3</v>
      </c>
      <c r="AC7" s="58">
        <f t="shared" ref="AC7:AC47" si="4">AB7/5*100</f>
        <v>60</v>
      </c>
      <c r="AD7" s="60">
        <v>5</v>
      </c>
      <c r="AF7" s="9"/>
      <c r="AJ7" s="9"/>
    </row>
    <row r="8" spans="1:36" ht="18" customHeight="1">
      <c r="A8" s="53">
        <v>3</v>
      </c>
      <c r="B8" s="49" t="s">
        <v>16</v>
      </c>
      <c r="C8" s="68" t="s">
        <v>64</v>
      </c>
      <c r="D8" s="5" t="s">
        <v>64</v>
      </c>
      <c r="E8" s="65">
        <v>15</v>
      </c>
      <c r="F8" s="5">
        <v>16</v>
      </c>
      <c r="G8" s="76">
        <v>31</v>
      </c>
      <c r="H8" s="85">
        <v>19</v>
      </c>
      <c r="I8" s="5">
        <f t="shared" si="0"/>
        <v>100</v>
      </c>
      <c r="J8" s="11" t="s">
        <v>64</v>
      </c>
      <c r="K8" s="11" t="s">
        <v>64</v>
      </c>
      <c r="L8" s="22" t="s">
        <v>64</v>
      </c>
      <c r="M8" s="85">
        <v>3</v>
      </c>
      <c r="N8" s="127">
        <f t="shared" si="1"/>
        <v>100</v>
      </c>
      <c r="O8" s="65">
        <v>1</v>
      </c>
      <c r="P8" s="5">
        <v>12</v>
      </c>
      <c r="Q8" s="22">
        <f>SUM(O8:P8)</f>
        <v>13</v>
      </c>
      <c r="R8" s="85">
        <v>2</v>
      </c>
      <c r="S8" s="167">
        <f t="shared" si="2"/>
        <v>100</v>
      </c>
      <c r="T8" s="5" t="s">
        <v>74</v>
      </c>
      <c r="U8" s="5"/>
      <c r="V8" s="22"/>
      <c r="W8" s="6">
        <v>9</v>
      </c>
      <c r="X8" s="11">
        <f t="shared" si="3"/>
        <v>100</v>
      </c>
      <c r="Y8" s="127">
        <v>4</v>
      </c>
      <c r="Z8" s="65"/>
      <c r="AA8" s="210">
        <f>SUM(Y8:Z8)</f>
        <v>4</v>
      </c>
      <c r="AB8" s="12">
        <v>5</v>
      </c>
      <c r="AC8" s="58">
        <f t="shared" si="4"/>
        <v>100</v>
      </c>
      <c r="AD8" s="186">
        <v>5</v>
      </c>
      <c r="AF8" s="9"/>
    </row>
    <row r="9" spans="1:36" ht="18" customHeight="1">
      <c r="A9" s="53">
        <v>4</v>
      </c>
      <c r="B9" s="49" t="s">
        <v>17</v>
      </c>
      <c r="C9" s="68" t="s">
        <v>64</v>
      </c>
      <c r="D9" s="5" t="s">
        <v>64</v>
      </c>
      <c r="E9" s="65">
        <v>15</v>
      </c>
      <c r="F9" s="5">
        <v>16</v>
      </c>
      <c r="G9" s="76">
        <v>31</v>
      </c>
      <c r="H9" s="85">
        <v>19</v>
      </c>
      <c r="I9" s="5">
        <f t="shared" si="0"/>
        <v>100</v>
      </c>
      <c r="J9" s="11" t="s">
        <v>64</v>
      </c>
      <c r="K9" s="11" t="s">
        <v>64</v>
      </c>
      <c r="L9" s="22" t="s">
        <v>64</v>
      </c>
      <c r="M9" s="85">
        <v>3</v>
      </c>
      <c r="N9" s="127">
        <f t="shared" si="1"/>
        <v>100</v>
      </c>
      <c r="O9" s="65">
        <v>1</v>
      </c>
      <c r="P9" s="5">
        <v>4</v>
      </c>
      <c r="Q9" s="22">
        <f>SUM(O9:P9)</f>
        <v>5</v>
      </c>
      <c r="R9" s="85">
        <v>2</v>
      </c>
      <c r="S9" s="167">
        <f t="shared" si="2"/>
        <v>100</v>
      </c>
      <c r="T9" s="5" t="s">
        <v>74</v>
      </c>
      <c r="U9" s="5"/>
      <c r="V9" s="22"/>
      <c r="W9" s="6">
        <v>9</v>
      </c>
      <c r="X9" s="11">
        <f t="shared" si="3"/>
        <v>100</v>
      </c>
      <c r="Y9" s="127">
        <v>4</v>
      </c>
      <c r="Z9" s="65"/>
      <c r="AA9" s="210">
        <f>SUM(Y9:Z9)</f>
        <v>4</v>
      </c>
      <c r="AB9" s="12">
        <v>5</v>
      </c>
      <c r="AC9" s="58">
        <f t="shared" si="4"/>
        <v>100</v>
      </c>
      <c r="AD9" s="176">
        <v>5</v>
      </c>
      <c r="AE9" s="9"/>
      <c r="AF9" s="9"/>
    </row>
    <row r="10" spans="1:36" ht="18" customHeight="1">
      <c r="A10" s="53">
        <v>5</v>
      </c>
      <c r="B10" s="69" t="s">
        <v>18</v>
      </c>
      <c r="C10" s="68" t="s">
        <v>64</v>
      </c>
      <c r="D10" s="5" t="s">
        <v>64</v>
      </c>
      <c r="E10" s="65">
        <v>15</v>
      </c>
      <c r="F10" s="5">
        <v>16</v>
      </c>
      <c r="G10" s="76">
        <v>31</v>
      </c>
      <c r="H10" s="85">
        <v>19</v>
      </c>
      <c r="I10" s="5">
        <f t="shared" si="0"/>
        <v>100</v>
      </c>
      <c r="J10" s="11" t="s">
        <v>64</v>
      </c>
      <c r="K10" s="11" t="s">
        <v>64</v>
      </c>
      <c r="L10" s="22" t="s">
        <v>64</v>
      </c>
      <c r="M10" s="85">
        <v>3</v>
      </c>
      <c r="N10" s="127">
        <f t="shared" si="1"/>
        <v>100</v>
      </c>
      <c r="O10" s="65">
        <v>1</v>
      </c>
      <c r="P10" s="5">
        <v>4</v>
      </c>
      <c r="Q10" s="22">
        <f>SUM(O10:P10)</f>
        <v>5</v>
      </c>
      <c r="R10" s="85">
        <v>2</v>
      </c>
      <c r="S10" s="167">
        <f t="shared" si="2"/>
        <v>100</v>
      </c>
      <c r="T10" s="5" t="s">
        <v>74</v>
      </c>
      <c r="U10" s="5"/>
      <c r="V10" s="22"/>
      <c r="W10" s="6">
        <v>9</v>
      </c>
      <c r="X10" s="11">
        <f t="shared" si="3"/>
        <v>100</v>
      </c>
      <c r="Y10" s="127">
        <v>4</v>
      </c>
      <c r="Z10" s="65"/>
      <c r="AA10" s="210">
        <f>SUM(Y10:Z10)</f>
        <v>4</v>
      </c>
      <c r="AB10" s="12">
        <v>5</v>
      </c>
      <c r="AC10" s="58">
        <f t="shared" si="4"/>
        <v>100</v>
      </c>
      <c r="AD10" s="179">
        <v>5</v>
      </c>
      <c r="AI10" s="15"/>
    </row>
    <row r="11" spans="1:36" ht="18" customHeight="1">
      <c r="A11" s="53">
        <v>6</v>
      </c>
      <c r="B11" s="70" t="s">
        <v>19</v>
      </c>
      <c r="C11" s="68" t="s">
        <v>64</v>
      </c>
      <c r="D11" s="5" t="s">
        <v>64</v>
      </c>
      <c r="E11" s="65">
        <v>15</v>
      </c>
      <c r="F11" s="5">
        <v>14</v>
      </c>
      <c r="G11" s="76">
        <v>29</v>
      </c>
      <c r="H11" s="85">
        <v>19</v>
      </c>
      <c r="I11" s="5">
        <f t="shared" si="0"/>
        <v>100</v>
      </c>
      <c r="J11" s="11" t="s">
        <v>64</v>
      </c>
      <c r="K11" s="11" t="s">
        <v>64</v>
      </c>
      <c r="L11" s="22" t="s">
        <v>64</v>
      </c>
      <c r="M11" s="85">
        <v>3</v>
      </c>
      <c r="N11" s="127">
        <f t="shared" si="1"/>
        <v>100</v>
      </c>
      <c r="O11" s="65">
        <v>1</v>
      </c>
      <c r="P11" s="5">
        <v>12</v>
      </c>
      <c r="Q11" s="22">
        <f>SUM(O11:P11)</f>
        <v>13</v>
      </c>
      <c r="R11" s="85">
        <v>2</v>
      </c>
      <c r="S11" s="167">
        <f t="shared" si="2"/>
        <v>100</v>
      </c>
      <c r="T11" s="5" t="s">
        <v>74</v>
      </c>
      <c r="U11" s="5"/>
      <c r="V11" s="22"/>
      <c r="W11" s="6">
        <v>9</v>
      </c>
      <c r="X11" s="11">
        <f t="shared" si="3"/>
        <v>100</v>
      </c>
      <c r="Y11" s="127">
        <v>4</v>
      </c>
      <c r="Z11" s="65"/>
      <c r="AA11" s="210">
        <f>SUM(Y11:Z11)</f>
        <v>4</v>
      </c>
      <c r="AB11" s="12">
        <v>5</v>
      </c>
      <c r="AC11" s="58">
        <f t="shared" si="4"/>
        <v>100</v>
      </c>
      <c r="AD11" s="176">
        <v>5</v>
      </c>
      <c r="AG11" s="19"/>
      <c r="AI11" s="9"/>
    </row>
    <row r="12" spans="1:36" ht="18" customHeight="1">
      <c r="A12" s="53">
        <v>7</v>
      </c>
      <c r="B12" s="70" t="s">
        <v>20</v>
      </c>
      <c r="C12" s="68" t="s">
        <v>64</v>
      </c>
      <c r="D12" s="5" t="s">
        <v>64</v>
      </c>
      <c r="E12" s="65">
        <v>15</v>
      </c>
      <c r="F12" s="5">
        <v>16</v>
      </c>
      <c r="G12" s="76">
        <v>31</v>
      </c>
      <c r="H12" s="85">
        <v>19</v>
      </c>
      <c r="I12" s="5">
        <f t="shared" si="0"/>
        <v>100</v>
      </c>
      <c r="J12" s="11" t="s">
        <v>64</v>
      </c>
      <c r="K12" s="11" t="s">
        <v>64</v>
      </c>
      <c r="L12" s="22" t="s">
        <v>64</v>
      </c>
      <c r="M12" s="85">
        <v>2</v>
      </c>
      <c r="N12" s="127">
        <f t="shared" si="1"/>
        <v>66.666666666666657</v>
      </c>
      <c r="O12" s="65">
        <v>1</v>
      </c>
      <c r="P12" s="5">
        <v>10</v>
      </c>
      <c r="Q12" s="22">
        <f>SUM(O12:P12)</f>
        <v>11</v>
      </c>
      <c r="R12" s="85">
        <v>2</v>
      </c>
      <c r="S12" s="167">
        <f t="shared" si="2"/>
        <v>100</v>
      </c>
      <c r="T12" s="5" t="s">
        <v>74</v>
      </c>
      <c r="U12" s="5"/>
      <c r="V12" s="22"/>
      <c r="W12" s="6">
        <v>8</v>
      </c>
      <c r="X12" s="11">
        <f t="shared" si="3"/>
        <v>88.888888888888886</v>
      </c>
      <c r="Y12" s="127">
        <v>4</v>
      </c>
      <c r="Z12" s="65"/>
      <c r="AA12" s="210">
        <f>SUM(Y12:Z12)</f>
        <v>4</v>
      </c>
      <c r="AB12" s="12">
        <v>5</v>
      </c>
      <c r="AC12" s="58">
        <f t="shared" si="4"/>
        <v>100</v>
      </c>
      <c r="AD12" s="179">
        <v>5</v>
      </c>
    </row>
    <row r="13" spans="1:36" ht="18" customHeight="1">
      <c r="A13" s="53">
        <v>8</v>
      </c>
      <c r="B13" s="70" t="s">
        <v>21</v>
      </c>
      <c r="C13" s="68" t="s">
        <v>64</v>
      </c>
      <c r="D13" s="5" t="s">
        <v>64</v>
      </c>
      <c r="E13" s="65">
        <v>2</v>
      </c>
      <c r="F13" s="5">
        <v>4</v>
      </c>
      <c r="G13" s="76">
        <v>6</v>
      </c>
      <c r="H13" s="85">
        <v>6</v>
      </c>
      <c r="I13" s="5">
        <f t="shared" si="0"/>
        <v>31.578947368421051</v>
      </c>
      <c r="J13" s="11" t="s">
        <v>64</v>
      </c>
      <c r="K13" s="11" t="s">
        <v>64</v>
      </c>
      <c r="L13" s="22" t="s">
        <v>64</v>
      </c>
      <c r="M13" s="85">
        <v>1</v>
      </c>
      <c r="N13" s="127">
        <f t="shared" si="1"/>
        <v>33.333333333333329</v>
      </c>
      <c r="O13" s="65">
        <v>0</v>
      </c>
      <c r="P13" s="5">
        <v>0</v>
      </c>
      <c r="Q13" s="22">
        <f>SUM(O13:P13)</f>
        <v>0</v>
      </c>
      <c r="R13" s="85">
        <v>0</v>
      </c>
      <c r="S13" s="167">
        <f t="shared" si="2"/>
        <v>0</v>
      </c>
      <c r="T13" s="5" t="s">
        <v>74</v>
      </c>
      <c r="U13" s="5"/>
      <c r="V13" s="22"/>
      <c r="W13" s="6">
        <v>2</v>
      </c>
      <c r="X13" s="11">
        <f t="shared" si="3"/>
        <v>22.222222222222221</v>
      </c>
      <c r="Y13" s="127">
        <v>1</v>
      </c>
      <c r="Z13" s="65"/>
      <c r="AA13" s="210">
        <f>SUM(Y13:Z13)</f>
        <v>1</v>
      </c>
      <c r="AB13" s="12">
        <v>1</v>
      </c>
      <c r="AC13" s="58">
        <f t="shared" si="4"/>
        <v>20</v>
      </c>
      <c r="AD13" s="176">
        <v>1</v>
      </c>
    </row>
    <row r="14" spans="1:36" ht="21" customHeight="1">
      <c r="A14" s="53">
        <v>9</v>
      </c>
      <c r="B14" s="70" t="s">
        <v>22</v>
      </c>
      <c r="C14" s="68" t="s">
        <v>64</v>
      </c>
      <c r="D14" s="5" t="s">
        <v>64</v>
      </c>
      <c r="E14" s="65">
        <v>15</v>
      </c>
      <c r="F14" s="5">
        <v>10</v>
      </c>
      <c r="G14" s="76">
        <v>25</v>
      </c>
      <c r="H14" s="85">
        <v>12</v>
      </c>
      <c r="I14" s="5">
        <f t="shared" si="0"/>
        <v>63.157894736842103</v>
      </c>
      <c r="J14" s="11" t="s">
        <v>64</v>
      </c>
      <c r="K14" s="11" t="s">
        <v>64</v>
      </c>
      <c r="L14" s="22" t="s">
        <v>64</v>
      </c>
      <c r="M14" s="85">
        <v>3</v>
      </c>
      <c r="N14" s="127">
        <f t="shared" si="1"/>
        <v>100</v>
      </c>
      <c r="O14" s="65">
        <v>1</v>
      </c>
      <c r="P14" s="5">
        <v>4</v>
      </c>
      <c r="Q14" s="22">
        <f>SUM(O14:P14)</f>
        <v>5</v>
      </c>
      <c r="R14" s="85">
        <v>2</v>
      </c>
      <c r="S14" s="167">
        <f t="shared" si="2"/>
        <v>100</v>
      </c>
      <c r="T14" s="5" t="s">
        <v>74</v>
      </c>
      <c r="U14" s="5"/>
      <c r="V14" s="22"/>
      <c r="W14" s="6">
        <v>9</v>
      </c>
      <c r="X14" s="11">
        <f t="shared" si="3"/>
        <v>100</v>
      </c>
      <c r="Y14" s="127">
        <v>3</v>
      </c>
      <c r="Z14" s="65"/>
      <c r="AA14" s="210">
        <f>SUM(Y14:Z14)</f>
        <v>3</v>
      </c>
      <c r="AB14" s="12">
        <v>5</v>
      </c>
      <c r="AC14" s="58">
        <f t="shared" si="4"/>
        <v>100</v>
      </c>
      <c r="AD14" s="176">
        <v>5</v>
      </c>
    </row>
    <row r="15" spans="1:36" ht="26.25" customHeight="1">
      <c r="A15" s="53">
        <v>10</v>
      </c>
      <c r="B15" s="70" t="s">
        <v>23</v>
      </c>
      <c r="C15" s="68" t="s">
        <v>64</v>
      </c>
      <c r="D15" s="5" t="s">
        <v>64</v>
      </c>
      <c r="E15" s="65">
        <v>11</v>
      </c>
      <c r="F15" s="5">
        <v>14</v>
      </c>
      <c r="G15" s="76">
        <v>25</v>
      </c>
      <c r="H15" s="85">
        <v>12</v>
      </c>
      <c r="I15" s="5">
        <f t="shared" si="0"/>
        <v>63.157894736842103</v>
      </c>
      <c r="J15" s="11" t="s">
        <v>64</v>
      </c>
      <c r="K15" s="11" t="s">
        <v>64</v>
      </c>
      <c r="L15" s="22" t="s">
        <v>64</v>
      </c>
      <c r="M15" s="85">
        <v>1</v>
      </c>
      <c r="N15" s="127">
        <f t="shared" si="1"/>
        <v>33.333333333333329</v>
      </c>
      <c r="O15" s="65">
        <v>1</v>
      </c>
      <c r="P15" s="5">
        <v>12</v>
      </c>
      <c r="Q15" s="22">
        <f>SUM(O15:P15)</f>
        <v>13</v>
      </c>
      <c r="R15" s="85">
        <v>2</v>
      </c>
      <c r="S15" s="167">
        <f t="shared" si="2"/>
        <v>100</v>
      </c>
      <c r="T15" s="5" t="s">
        <v>74</v>
      </c>
      <c r="U15" s="5"/>
      <c r="V15" s="22"/>
      <c r="W15" s="6">
        <v>8</v>
      </c>
      <c r="X15" s="11">
        <f t="shared" si="3"/>
        <v>88.888888888888886</v>
      </c>
      <c r="Y15" s="127">
        <v>3</v>
      </c>
      <c r="Z15" s="65"/>
      <c r="AA15" s="210">
        <f>SUM(Y15:Z15)</f>
        <v>3</v>
      </c>
      <c r="AB15" s="12">
        <v>2</v>
      </c>
      <c r="AC15" s="58">
        <f t="shared" si="4"/>
        <v>40</v>
      </c>
      <c r="AD15" s="179">
        <v>5</v>
      </c>
    </row>
    <row r="16" spans="1:36" ht="23.25" customHeight="1">
      <c r="A16" s="53">
        <v>11</v>
      </c>
      <c r="B16" s="70" t="s">
        <v>24</v>
      </c>
      <c r="C16" s="68" t="s">
        <v>64</v>
      </c>
      <c r="D16" s="5" t="s">
        <v>64</v>
      </c>
      <c r="E16" s="65">
        <v>14</v>
      </c>
      <c r="F16" s="5">
        <v>6</v>
      </c>
      <c r="G16" s="76">
        <v>20</v>
      </c>
      <c r="H16" s="86">
        <v>19</v>
      </c>
      <c r="I16" s="5">
        <f t="shared" si="0"/>
        <v>100</v>
      </c>
      <c r="J16" s="11" t="s">
        <v>64</v>
      </c>
      <c r="K16" s="11" t="s">
        <v>64</v>
      </c>
      <c r="L16" s="22" t="s">
        <v>64</v>
      </c>
      <c r="M16" s="85">
        <v>2</v>
      </c>
      <c r="N16" s="127">
        <f t="shared" si="1"/>
        <v>66.666666666666657</v>
      </c>
      <c r="O16" s="65">
        <v>1</v>
      </c>
      <c r="P16" s="5">
        <v>8</v>
      </c>
      <c r="Q16" s="22">
        <f>SUM(O16:P16)</f>
        <v>9</v>
      </c>
      <c r="R16" s="85">
        <v>2</v>
      </c>
      <c r="S16" s="167">
        <f t="shared" si="2"/>
        <v>100</v>
      </c>
      <c r="T16" s="5" t="s">
        <v>74</v>
      </c>
      <c r="U16" s="5"/>
      <c r="V16" s="22"/>
      <c r="W16" s="6">
        <v>7</v>
      </c>
      <c r="X16" s="11">
        <f t="shared" si="3"/>
        <v>77.777777777777786</v>
      </c>
      <c r="Y16" s="127">
        <v>3</v>
      </c>
      <c r="Z16" s="65"/>
      <c r="AA16" s="210">
        <f>SUM(Y16:Z16)</f>
        <v>3</v>
      </c>
      <c r="AB16" s="12">
        <v>2</v>
      </c>
      <c r="AC16" s="58">
        <f t="shared" si="4"/>
        <v>40</v>
      </c>
      <c r="AD16" s="176">
        <v>4</v>
      </c>
    </row>
    <row r="17" spans="1:30" ht="20.25" customHeight="1">
      <c r="A17" s="53">
        <v>12</v>
      </c>
      <c r="B17" s="70" t="s">
        <v>25</v>
      </c>
      <c r="C17" s="68" t="s">
        <v>64</v>
      </c>
      <c r="D17" s="5" t="s">
        <v>64</v>
      </c>
      <c r="E17" s="65">
        <v>14</v>
      </c>
      <c r="F17" s="5">
        <v>10</v>
      </c>
      <c r="G17" s="76">
        <v>24</v>
      </c>
      <c r="H17" s="86">
        <v>19</v>
      </c>
      <c r="I17" s="5">
        <f t="shared" si="0"/>
        <v>100</v>
      </c>
      <c r="J17" s="11" t="s">
        <v>64</v>
      </c>
      <c r="K17" s="11" t="s">
        <v>64</v>
      </c>
      <c r="L17" s="22" t="s">
        <v>64</v>
      </c>
      <c r="M17" s="85">
        <v>3</v>
      </c>
      <c r="N17" s="127">
        <f t="shared" si="1"/>
        <v>100</v>
      </c>
      <c r="O17" s="65">
        <v>1</v>
      </c>
      <c r="P17" s="5">
        <v>4</v>
      </c>
      <c r="Q17" s="22">
        <f>SUM(O17:P17)</f>
        <v>5</v>
      </c>
      <c r="R17" s="85">
        <v>1</v>
      </c>
      <c r="S17" s="167">
        <f t="shared" si="2"/>
        <v>50</v>
      </c>
      <c r="T17" s="5" t="s">
        <v>74</v>
      </c>
      <c r="U17" s="5"/>
      <c r="V17" s="22"/>
      <c r="W17" s="6">
        <v>8</v>
      </c>
      <c r="X17" s="11">
        <f t="shared" si="3"/>
        <v>88.888888888888886</v>
      </c>
      <c r="Y17" s="127">
        <v>3</v>
      </c>
      <c r="Z17" s="65"/>
      <c r="AA17" s="210">
        <f>SUM(Y17:Z17)</f>
        <v>3</v>
      </c>
      <c r="AB17" s="12">
        <v>5</v>
      </c>
      <c r="AC17" s="58">
        <f t="shared" si="4"/>
        <v>100</v>
      </c>
      <c r="AD17" s="179">
        <v>5</v>
      </c>
    </row>
    <row r="18" spans="1:30">
      <c r="A18" s="53">
        <v>13</v>
      </c>
      <c r="B18" s="70" t="s">
        <v>26</v>
      </c>
      <c r="C18" s="68" t="s">
        <v>64</v>
      </c>
      <c r="D18" s="5" t="s">
        <v>64</v>
      </c>
      <c r="E18" s="65">
        <v>15</v>
      </c>
      <c r="F18" s="5">
        <v>16</v>
      </c>
      <c r="G18" s="76">
        <v>31</v>
      </c>
      <c r="H18" s="86">
        <v>0</v>
      </c>
      <c r="I18" s="5">
        <f t="shared" si="0"/>
        <v>0</v>
      </c>
      <c r="J18" s="11" t="s">
        <v>64</v>
      </c>
      <c r="K18" s="11" t="s">
        <v>64</v>
      </c>
      <c r="L18" s="22" t="s">
        <v>64</v>
      </c>
      <c r="M18" s="85">
        <v>2</v>
      </c>
      <c r="N18" s="127">
        <f t="shared" si="1"/>
        <v>66.666666666666657</v>
      </c>
      <c r="O18" s="65">
        <v>1</v>
      </c>
      <c r="P18" s="5">
        <v>12</v>
      </c>
      <c r="Q18" s="22">
        <f>SUM(O18:P18)</f>
        <v>13</v>
      </c>
      <c r="R18" s="85">
        <v>2</v>
      </c>
      <c r="S18" s="167">
        <f t="shared" si="2"/>
        <v>100</v>
      </c>
      <c r="T18" s="5" t="s">
        <v>74</v>
      </c>
      <c r="U18" s="5"/>
      <c r="V18" s="22"/>
      <c r="W18" s="6">
        <v>9</v>
      </c>
      <c r="X18" s="11">
        <f t="shared" si="3"/>
        <v>100</v>
      </c>
      <c r="Y18" s="127">
        <v>4</v>
      </c>
      <c r="Z18" s="65"/>
      <c r="AA18" s="210">
        <f>SUM(Y18:Z18)</f>
        <v>4</v>
      </c>
      <c r="AB18" s="12">
        <v>5</v>
      </c>
      <c r="AC18" s="58">
        <f t="shared" si="4"/>
        <v>100</v>
      </c>
      <c r="AD18" s="186">
        <v>5</v>
      </c>
    </row>
    <row r="19" spans="1:30">
      <c r="A19" s="53">
        <v>14</v>
      </c>
      <c r="B19" s="70" t="s">
        <v>27</v>
      </c>
      <c r="C19" s="68" t="s">
        <v>64</v>
      </c>
      <c r="D19" s="5" t="s">
        <v>64</v>
      </c>
      <c r="E19" s="65">
        <v>0</v>
      </c>
      <c r="F19" s="5">
        <v>0</v>
      </c>
      <c r="G19" s="76">
        <v>0</v>
      </c>
      <c r="H19" s="86">
        <v>6</v>
      </c>
      <c r="I19" s="5">
        <f t="shared" si="0"/>
        <v>31.578947368421051</v>
      </c>
      <c r="J19" s="11" t="s">
        <v>64</v>
      </c>
      <c r="K19" s="11" t="s">
        <v>64</v>
      </c>
      <c r="L19" s="22" t="s">
        <v>64</v>
      </c>
      <c r="M19" s="85">
        <v>0</v>
      </c>
      <c r="N19" s="127">
        <f t="shared" si="1"/>
        <v>0</v>
      </c>
      <c r="O19" s="65">
        <v>0</v>
      </c>
      <c r="P19" s="5">
        <v>0</v>
      </c>
      <c r="Q19" s="22">
        <f>SUM(O19:P19)</f>
        <v>0</v>
      </c>
      <c r="R19" s="85">
        <v>0</v>
      </c>
      <c r="S19" s="167">
        <f t="shared" si="2"/>
        <v>0</v>
      </c>
      <c r="T19" s="5" t="s">
        <v>74</v>
      </c>
      <c r="U19" s="5"/>
      <c r="V19" s="22"/>
      <c r="W19" s="6">
        <v>0</v>
      </c>
      <c r="X19" s="11">
        <f t="shared" si="3"/>
        <v>0</v>
      </c>
      <c r="Y19" s="127">
        <v>0</v>
      </c>
      <c r="Z19" s="65"/>
      <c r="AA19" s="210">
        <f>SUM(Y19:Z19)</f>
        <v>0</v>
      </c>
      <c r="AB19" s="12">
        <v>0</v>
      </c>
      <c r="AC19" s="58">
        <f t="shared" si="4"/>
        <v>0</v>
      </c>
      <c r="AD19" s="186">
        <v>0</v>
      </c>
    </row>
    <row r="20" spans="1:30">
      <c r="A20" s="53">
        <v>15</v>
      </c>
      <c r="B20" s="70" t="s">
        <v>28</v>
      </c>
      <c r="C20" s="68" t="s">
        <v>64</v>
      </c>
      <c r="D20" s="5" t="s">
        <v>64</v>
      </c>
      <c r="E20" s="65">
        <v>7</v>
      </c>
      <c r="F20" s="5" t="s">
        <v>64</v>
      </c>
      <c r="G20" s="76">
        <v>7</v>
      </c>
      <c r="H20" s="86">
        <v>6</v>
      </c>
      <c r="I20" s="5">
        <f t="shared" si="0"/>
        <v>31.578947368421051</v>
      </c>
      <c r="J20" s="11" t="s">
        <v>64</v>
      </c>
      <c r="K20" s="11" t="s">
        <v>64</v>
      </c>
      <c r="L20" s="22" t="s">
        <v>64</v>
      </c>
      <c r="M20" s="85">
        <v>0</v>
      </c>
      <c r="N20" s="127">
        <f t="shared" si="1"/>
        <v>0</v>
      </c>
      <c r="O20" s="65">
        <v>1</v>
      </c>
      <c r="P20" s="5">
        <v>12</v>
      </c>
      <c r="Q20" s="22">
        <f>SUM(O20:P20)</f>
        <v>13</v>
      </c>
      <c r="R20" s="85">
        <v>2</v>
      </c>
      <c r="S20" s="167">
        <f t="shared" si="2"/>
        <v>100</v>
      </c>
      <c r="T20" s="5" t="s">
        <v>74</v>
      </c>
      <c r="U20" s="5"/>
      <c r="V20" s="22"/>
      <c r="W20" s="6">
        <v>1</v>
      </c>
      <c r="X20" s="11">
        <f t="shared" si="3"/>
        <v>11.111111111111111</v>
      </c>
      <c r="Y20" s="127">
        <v>4</v>
      </c>
      <c r="Z20" s="65"/>
      <c r="AA20" s="210">
        <f>SUM(Y20:Z20)</f>
        <v>4</v>
      </c>
      <c r="AB20" s="12">
        <v>2</v>
      </c>
      <c r="AC20" s="58">
        <f t="shared" si="4"/>
        <v>40</v>
      </c>
      <c r="AD20" s="176">
        <v>4</v>
      </c>
    </row>
    <row r="21" spans="1:30">
      <c r="A21" s="53">
        <v>16</v>
      </c>
      <c r="B21" s="70" t="s">
        <v>29</v>
      </c>
      <c r="C21" s="68" t="s">
        <v>64</v>
      </c>
      <c r="D21" s="5" t="s">
        <v>64</v>
      </c>
      <c r="E21" s="65">
        <v>11</v>
      </c>
      <c r="F21" s="5" t="s">
        <v>64</v>
      </c>
      <c r="G21" s="76">
        <v>11</v>
      </c>
      <c r="H21" s="86">
        <v>8</v>
      </c>
      <c r="I21" s="5">
        <f t="shared" si="0"/>
        <v>42.105263157894733</v>
      </c>
      <c r="J21" s="11" t="s">
        <v>64</v>
      </c>
      <c r="K21" s="11" t="s">
        <v>64</v>
      </c>
      <c r="L21" s="22" t="s">
        <v>64</v>
      </c>
      <c r="M21" s="85">
        <v>1</v>
      </c>
      <c r="N21" s="127">
        <f t="shared" si="1"/>
        <v>33.333333333333329</v>
      </c>
      <c r="O21" s="65">
        <v>1</v>
      </c>
      <c r="P21" s="5">
        <v>12</v>
      </c>
      <c r="Q21" s="22">
        <f>SUM(O21:P21)</f>
        <v>13</v>
      </c>
      <c r="R21" s="85">
        <v>1</v>
      </c>
      <c r="S21" s="167">
        <f t="shared" si="2"/>
        <v>50</v>
      </c>
      <c r="T21" s="5" t="s">
        <v>74</v>
      </c>
      <c r="U21" s="5"/>
      <c r="V21" s="22"/>
      <c r="W21" s="6">
        <v>5</v>
      </c>
      <c r="X21" s="11">
        <f t="shared" si="3"/>
        <v>55.555555555555557</v>
      </c>
      <c r="Y21" s="127">
        <v>3</v>
      </c>
      <c r="Z21" s="65"/>
      <c r="AA21" s="210">
        <f>SUM(Y21:Z21)</f>
        <v>3</v>
      </c>
      <c r="AB21" s="12">
        <v>2</v>
      </c>
      <c r="AC21" s="58">
        <f t="shared" si="4"/>
        <v>40</v>
      </c>
      <c r="AD21" s="176">
        <v>4</v>
      </c>
    </row>
    <row r="22" spans="1:30">
      <c r="A22" s="53">
        <v>17</v>
      </c>
      <c r="B22" s="70" t="s">
        <v>30</v>
      </c>
      <c r="C22" s="68" t="s">
        <v>64</v>
      </c>
      <c r="D22" s="5" t="s">
        <v>64</v>
      </c>
      <c r="E22" s="65">
        <v>15</v>
      </c>
      <c r="F22" s="5" t="s">
        <v>64</v>
      </c>
      <c r="G22" s="76">
        <v>15</v>
      </c>
      <c r="H22" s="86">
        <v>19</v>
      </c>
      <c r="I22" s="5">
        <f t="shared" si="0"/>
        <v>100</v>
      </c>
      <c r="J22" s="11" t="s">
        <v>64</v>
      </c>
      <c r="K22" s="11" t="s">
        <v>64</v>
      </c>
      <c r="L22" s="22" t="s">
        <v>64</v>
      </c>
      <c r="M22" s="85">
        <v>3</v>
      </c>
      <c r="N22" s="127">
        <f t="shared" si="1"/>
        <v>100</v>
      </c>
      <c r="O22" s="65">
        <v>1</v>
      </c>
      <c r="P22" s="5">
        <v>4</v>
      </c>
      <c r="Q22" s="22">
        <f>SUM(O22:P22)</f>
        <v>5</v>
      </c>
      <c r="R22" s="85">
        <v>2</v>
      </c>
      <c r="S22" s="167">
        <f t="shared" si="2"/>
        <v>100</v>
      </c>
      <c r="T22" s="5" t="s">
        <v>74</v>
      </c>
      <c r="U22" s="5"/>
      <c r="V22" s="22"/>
      <c r="W22" s="6">
        <v>9</v>
      </c>
      <c r="X22" s="11">
        <f t="shared" si="3"/>
        <v>100</v>
      </c>
      <c r="Y22" s="127">
        <v>4</v>
      </c>
      <c r="Z22" s="65"/>
      <c r="AA22" s="210">
        <f>SUM(Y22:Z22)</f>
        <v>4</v>
      </c>
      <c r="AB22" s="12">
        <v>5</v>
      </c>
      <c r="AC22" s="58">
        <f t="shared" si="4"/>
        <v>100</v>
      </c>
      <c r="AD22" s="179">
        <v>5</v>
      </c>
    </row>
    <row r="23" spans="1:30">
      <c r="A23" s="53">
        <v>18</v>
      </c>
      <c r="B23" s="70" t="s">
        <v>31</v>
      </c>
      <c r="C23" s="68" t="s">
        <v>64</v>
      </c>
      <c r="D23" s="5" t="s">
        <v>64</v>
      </c>
      <c r="E23" s="65">
        <v>15</v>
      </c>
      <c r="F23" s="5" t="s">
        <v>64</v>
      </c>
      <c r="G23" s="76">
        <v>15</v>
      </c>
      <c r="H23" s="86">
        <v>19</v>
      </c>
      <c r="I23" s="5">
        <f t="shared" si="0"/>
        <v>100</v>
      </c>
      <c r="J23" s="11" t="s">
        <v>64</v>
      </c>
      <c r="K23" s="11" t="s">
        <v>64</v>
      </c>
      <c r="L23" s="22" t="s">
        <v>64</v>
      </c>
      <c r="M23" s="85">
        <v>3</v>
      </c>
      <c r="N23" s="127">
        <f t="shared" si="1"/>
        <v>100</v>
      </c>
      <c r="O23" s="65">
        <v>1</v>
      </c>
      <c r="P23" s="5">
        <v>4</v>
      </c>
      <c r="Q23" s="22">
        <f>SUM(O23:P23)</f>
        <v>5</v>
      </c>
      <c r="R23" s="85">
        <v>2</v>
      </c>
      <c r="S23" s="167">
        <f t="shared" si="2"/>
        <v>100</v>
      </c>
      <c r="T23" s="5" t="s">
        <v>74</v>
      </c>
      <c r="U23" s="5"/>
      <c r="V23" s="22"/>
      <c r="W23" s="6">
        <v>9</v>
      </c>
      <c r="X23" s="11">
        <f t="shared" si="3"/>
        <v>100</v>
      </c>
      <c r="Y23" s="127">
        <v>4</v>
      </c>
      <c r="Z23" s="65"/>
      <c r="AA23" s="210">
        <f>SUM(Y23:Z23)</f>
        <v>4</v>
      </c>
      <c r="AB23" s="12">
        <v>5</v>
      </c>
      <c r="AC23" s="58">
        <f t="shared" si="4"/>
        <v>100</v>
      </c>
      <c r="AD23" s="186">
        <v>5</v>
      </c>
    </row>
    <row r="24" spans="1:30">
      <c r="A24" s="53">
        <v>19</v>
      </c>
      <c r="B24" s="70" t="s">
        <v>32</v>
      </c>
      <c r="C24" s="68" t="s">
        <v>64</v>
      </c>
      <c r="D24" s="5" t="s">
        <v>64</v>
      </c>
      <c r="E24" s="65">
        <v>15</v>
      </c>
      <c r="F24" s="5" t="s">
        <v>64</v>
      </c>
      <c r="G24" s="76">
        <v>15</v>
      </c>
      <c r="H24" s="86">
        <v>13</v>
      </c>
      <c r="I24" s="5">
        <f t="shared" si="0"/>
        <v>68.421052631578945</v>
      </c>
      <c r="J24" s="11" t="s">
        <v>64</v>
      </c>
      <c r="K24" s="11" t="s">
        <v>64</v>
      </c>
      <c r="L24" s="22" t="s">
        <v>64</v>
      </c>
      <c r="M24" s="85">
        <v>3</v>
      </c>
      <c r="N24" s="127">
        <f t="shared" si="1"/>
        <v>100</v>
      </c>
      <c r="O24" s="65">
        <v>0</v>
      </c>
      <c r="P24" s="5">
        <v>1</v>
      </c>
      <c r="Q24" s="22">
        <f>SUM(O24:P24)</f>
        <v>1</v>
      </c>
      <c r="R24" s="85">
        <v>1</v>
      </c>
      <c r="S24" s="167">
        <f t="shared" si="2"/>
        <v>50</v>
      </c>
      <c r="T24" s="5" t="s">
        <v>74</v>
      </c>
      <c r="U24" s="5"/>
      <c r="V24" s="22"/>
      <c r="W24" s="6">
        <v>6</v>
      </c>
      <c r="X24" s="11">
        <f t="shared" si="3"/>
        <v>66.666666666666657</v>
      </c>
      <c r="Y24" s="127">
        <v>1</v>
      </c>
      <c r="Z24" s="65"/>
      <c r="AA24" s="210">
        <f>SUM(Y24:Z24)</f>
        <v>1</v>
      </c>
      <c r="AB24" s="12">
        <v>2</v>
      </c>
      <c r="AC24" s="58">
        <f t="shared" si="4"/>
        <v>40</v>
      </c>
      <c r="AD24" s="186">
        <v>3</v>
      </c>
    </row>
    <row r="25" spans="1:30">
      <c r="A25" s="53">
        <v>20</v>
      </c>
      <c r="B25" s="70" t="s">
        <v>33</v>
      </c>
      <c r="C25" s="68" t="s">
        <v>64</v>
      </c>
      <c r="D25" s="5" t="s">
        <v>64</v>
      </c>
      <c r="E25" s="65">
        <v>14</v>
      </c>
      <c r="F25" s="5" t="s">
        <v>64</v>
      </c>
      <c r="G25" s="76">
        <v>14</v>
      </c>
      <c r="H25" s="86">
        <v>19</v>
      </c>
      <c r="I25" s="5">
        <f t="shared" si="0"/>
        <v>100</v>
      </c>
      <c r="J25" s="11" t="s">
        <v>64</v>
      </c>
      <c r="K25" s="11" t="s">
        <v>64</v>
      </c>
      <c r="L25" s="22" t="s">
        <v>64</v>
      </c>
      <c r="M25" s="85">
        <v>2</v>
      </c>
      <c r="N25" s="127">
        <f t="shared" si="1"/>
        <v>66.666666666666657</v>
      </c>
      <c r="O25" s="65">
        <v>1</v>
      </c>
      <c r="P25" s="5">
        <v>12</v>
      </c>
      <c r="Q25" s="10">
        <f>SUM(O25:P25)</f>
        <v>13</v>
      </c>
      <c r="R25" s="85">
        <v>2</v>
      </c>
      <c r="S25" s="167">
        <f t="shared" si="2"/>
        <v>100</v>
      </c>
      <c r="T25" s="5" t="s">
        <v>74</v>
      </c>
      <c r="U25" s="5"/>
      <c r="V25" s="10"/>
      <c r="W25" s="6">
        <v>8</v>
      </c>
      <c r="X25" s="11">
        <f t="shared" si="3"/>
        <v>88.888888888888886</v>
      </c>
      <c r="Y25" s="127">
        <v>4</v>
      </c>
      <c r="Z25" s="65"/>
      <c r="AA25" s="211">
        <f>SUM(Y25:Z25)</f>
        <v>4</v>
      </c>
      <c r="AB25" s="12">
        <v>5</v>
      </c>
      <c r="AC25" s="58">
        <f t="shared" si="4"/>
        <v>100</v>
      </c>
      <c r="AD25" s="186">
        <v>4</v>
      </c>
    </row>
    <row r="26" spans="1:30">
      <c r="A26" s="53">
        <v>21</v>
      </c>
      <c r="B26" s="70" t="s">
        <v>34</v>
      </c>
      <c r="C26" s="68" t="s">
        <v>64</v>
      </c>
      <c r="D26" s="5" t="s">
        <v>64</v>
      </c>
      <c r="E26" s="65">
        <v>0</v>
      </c>
      <c r="F26" s="5" t="s">
        <v>64</v>
      </c>
      <c r="G26" s="76">
        <v>0</v>
      </c>
      <c r="H26" s="86">
        <v>0</v>
      </c>
      <c r="I26" s="5">
        <f t="shared" si="0"/>
        <v>0</v>
      </c>
      <c r="J26" s="11" t="s">
        <v>64</v>
      </c>
      <c r="K26" s="11" t="s">
        <v>64</v>
      </c>
      <c r="L26" s="22" t="s">
        <v>64</v>
      </c>
      <c r="M26" s="85">
        <v>0</v>
      </c>
      <c r="N26" s="127">
        <f t="shared" si="1"/>
        <v>0</v>
      </c>
      <c r="O26" s="65">
        <v>0</v>
      </c>
      <c r="P26" s="5">
        <v>0</v>
      </c>
      <c r="Q26" s="10">
        <f>SUM(O26:P26)</f>
        <v>0</v>
      </c>
      <c r="R26" s="85">
        <v>0</v>
      </c>
      <c r="S26" s="167">
        <f t="shared" si="2"/>
        <v>0</v>
      </c>
      <c r="T26" s="5" t="s">
        <v>74</v>
      </c>
      <c r="U26" s="5"/>
      <c r="V26" s="10"/>
      <c r="W26" s="6">
        <v>0</v>
      </c>
      <c r="X26" s="11">
        <f t="shared" si="3"/>
        <v>0</v>
      </c>
      <c r="Y26" s="127">
        <v>1</v>
      </c>
      <c r="Z26" s="65"/>
      <c r="AA26" s="211">
        <f>SUM(Y26:Z26)</f>
        <v>1</v>
      </c>
      <c r="AB26" s="12">
        <v>0</v>
      </c>
      <c r="AC26" s="58">
        <f t="shared" si="4"/>
        <v>0</v>
      </c>
      <c r="AD26" s="186">
        <v>0</v>
      </c>
    </row>
    <row r="27" spans="1:30">
      <c r="A27" s="53">
        <v>22</v>
      </c>
      <c r="B27" s="70" t="s">
        <v>35</v>
      </c>
      <c r="C27" s="68" t="s">
        <v>64</v>
      </c>
      <c r="D27" s="5" t="s">
        <v>64</v>
      </c>
      <c r="E27" s="65">
        <v>15</v>
      </c>
      <c r="F27" s="5" t="s">
        <v>64</v>
      </c>
      <c r="G27" s="76">
        <v>15</v>
      </c>
      <c r="H27" s="86">
        <v>17</v>
      </c>
      <c r="I27" s="5">
        <f t="shared" si="0"/>
        <v>89.473684210526315</v>
      </c>
      <c r="J27" s="11" t="s">
        <v>64</v>
      </c>
      <c r="K27" s="11" t="s">
        <v>64</v>
      </c>
      <c r="L27" s="22" t="s">
        <v>64</v>
      </c>
      <c r="M27" s="85">
        <v>3</v>
      </c>
      <c r="N27" s="127">
        <f t="shared" si="1"/>
        <v>100</v>
      </c>
      <c r="O27" s="65">
        <v>1</v>
      </c>
      <c r="P27" s="5" t="s">
        <v>3</v>
      </c>
      <c r="Q27" s="10">
        <f>SUM(O27:P27)</f>
        <v>1</v>
      </c>
      <c r="R27" s="85">
        <v>1</v>
      </c>
      <c r="S27" s="167">
        <f t="shared" si="2"/>
        <v>50</v>
      </c>
      <c r="T27" s="5" t="s">
        <v>74</v>
      </c>
      <c r="U27" s="5"/>
      <c r="V27" s="10"/>
      <c r="W27" s="6">
        <v>8</v>
      </c>
      <c r="X27" s="11">
        <f t="shared" si="3"/>
        <v>88.888888888888886</v>
      </c>
      <c r="Y27" s="127">
        <v>4</v>
      </c>
      <c r="Z27" s="65">
        <v>14</v>
      </c>
      <c r="AA27" s="211">
        <f>SUM(Y27:Z27)</f>
        <v>18</v>
      </c>
      <c r="AB27" s="12">
        <v>5</v>
      </c>
      <c r="AC27" s="58">
        <f t="shared" si="4"/>
        <v>100</v>
      </c>
      <c r="AD27" s="186">
        <v>5</v>
      </c>
    </row>
    <row r="28" spans="1:30">
      <c r="A28" s="53">
        <v>23</v>
      </c>
      <c r="B28" s="70" t="s">
        <v>36</v>
      </c>
      <c r="C28" s="68" t="s">
        <v>64</v>
      </c>
      <c r="D28" s="5" t="s">
        <v>64</v>
      </c>
      <c r="E28" s="65">
        <v>15</v>
      </c>
      <c r="F28" s="5" t="s">
        <v>64</v>
      </c>
      <c r="G28" s="76">
        <v>15</v>
      </c>
      <c r="H28" s="86">
        <v>17</v>
      </c>
      <c r="I28" s="5">
        <f t="shared" si="0"/>
        <v>89.473684210526315</v>
      </c>
      <c r="J28" s="11" t="s">
        <v>64</v>
      </c>
      <c r="K28" s="11" t="s">
        <v>64</v>
      </c>
      <c r="L28" s="22" t="s">
        <v>64</v>
      </c>
      <c r="M28" s="85">
        <v>3</v>
      </c>
      <c r="N28" s="127">
        <f t="shared" si="1"/>
        <v>100</v>
      </c>
      <c r="O28" s="65">
        <v>1</v>
      </c>
      <c r="P28" s="5"/>
      <c r="Q28" s="10">
        <f>SUM(O28:P28)</f>
        <v>1</v>
      </c>
      <c r="R28" s="85">
        <v>2</v>
      </c>
      <c r="S28" s="167">
        <f t="shared" si="2"/>
        <v>100</v>
      </c>
      <c r="T28" s="5" t="s">
        <v>74</v>
      </c>
      <c r="U28" s="5"/>
      <c r="V28" s="10"/>
      <c r="W28" s="4">
        <v>8</v>
      </c>
      <c r="X28" s="11">
        <f t="shared" si="3"/>
        <v>88.888888888888886</v>
      </c>
      <c r="Y28" s="127">
        <v>4</v>
      </c>
      <c r="Z28" s="65">
        <v>10</v>
      </c>
      <c r="AA28" s="211">
        <f>SUM(Y28:Z28)</f>
        <v>14</v>
      </c>
      <c r="AB28" s="12">
        <v>5</v>
      </c>
      <c r="AC28" s="58">
        <f t="shared" si="4"/>
        <v>100</v>
      </c>
      <c r="AD28" s="176">
        <v>5</v>
      </c>
    </row>
    <row r="29" spans="1:30">
      <c r="A29" s="53">
        <v>24</v>
      </c>
      <c r="B29" s="70" t="s">
        <v>37</v>
      </c>
      <c r="C29" s="68" t="s">
        <v>64</v>
      </c>
      <c r="D29" s="5" t="s">
        <v>64</v>
      </c>
      <c r="E29" s="65">
        <v>5</v>
      </c>
      <c r="F29" s="5" t="s">
        <v>64</v>
      </c>
      <c r="G29" s="76">
        <v>5</v>
      </c>
      <c r="H29" s="86">
        <v>0</v>
      </c>
      <c r="I29" s="5">
        <f t="shared" si="0"/>
        <v>0</v>
      </c>
      <c r="J29" s="11" t="s">
        <v>64</v>
      </c>
      <c r="K29" s="11" t="s">
        <v>64</v>
      </c>
      <c r="L29" s="22" t="s">
        <v>64</v>
      </c>
      <c r="M29" s="85">
        <v>0</v>
      </c>
      <c r="N29" s="127">
        <f t="shared" si="1"/>
        <v>0</v>
      </c>
      <c r="O29" s="65">
        <v>0</v>
      </c>
      <c r="P29" s="5"/>
      <c r="Q29" s="10">
        <f>SUM(O29:P29)</f>
        <v>0</v>
      </c>
      <c r="R29" s="85">
        <v>1</v>
      </c>
      <c r="S29" s="167">
        <f t="shared" si="2"/>
        <v>50</v>
      </c>
      <c r="T29" s="5" t="s">
        <v>74</v>
      </c>
      <c r="U29" s="5"/>
      <c r="V29" s="10"/>
      <c r="W29" s="6">
        <v>8</v>
      </c>
      <c r="X29" s="11">
        <f t="shared" si="3"/>
        <v>88.888888888888886</v>
      </c>
      <c r="Y29" s="127">
        <v>4</v>
      </c>
      <c r="Z29" s="65">
        <v>0</v>
      </c>
      <c r="AA29" s="211">
        <f>SUM(Y29:Z29)</f>
        <v>4</v>
      </c>
      <c r="AB29" s="12">
        <v>1</v>
      </c>
      <c r="AC29" s="58">
        <f t="shared" si="4"/>
        <v>20</v>
      </c>
      <c r="AD29" s="179">
        <v>1</v>
      </c>
    </row>
    <row r="30" spans="1:30">
      <c r="A30" s="53">
        <v>25</v>
      </c>
      <c r="B30" s="70" t="s">
        <v>38</v>
      </c>
      <c r="C30" s="68" t="s">
        <v>64</v>
      </c>
      <c r="D30" s="5" t="s">
        <v>64</v>
      </c>
      <c r="E30" s="65">
        <v>15</v>
      </c>
      <c r="F30" s="5" t="s">
        <v>64</v>
      </c>
      <c r="G30" s="76">
        <v>15</v>
      </c>
      <c r="H30" s="86">
        <v>17</v>
      </c>
      <c r="I30" s="5">
        <f t="shared" si="0"/>
        <v>89.473684210526315</v>
      </c>
      <c r="J30" s="11" t="s">
        <v>64</v>
      </c>
      <c r="K30" s="11" t="s">
        <v>64</v>
      </c>
      <c r="L30" s="22" t="s">
        <v>64</v>
      </c>
      <c r="M30" s="85">
        <v>3</v>
      </c>
      <c r="N30" s="127">
        <f t="shared" si="1"/>
        <v>100</v>
      </c>
      <c r="O30" s="65">
        <v>1</v>
      </c>
      <c r="P30" s="5"/>
      <c r="Q30" s="10">
        <f>SUM(O30:P30)</f>
        <v>1</v>
      </c>
      <c r="R30" s="85">
        <v>2</v>
      </c>
      <c r="S30" s="167">
        <f t="shared" si="2"/>
        <v>100</v>
      </c>
      <c r="T30" s="5" t="s">
        <v>74</v>
      </c>
      <c r="U30" s="5"/>
      <c r="V30" s="10"/>
      <c r="W30" s="6">
        <v>7</v>
      </c>
      <c r="X30" s="11">
        <f t="shared" si="3"/>
        <v>77.777777777777786</v>
      </c>
      <c r="Y30" s="127">
        <v>3</v>
      </c>
      <c r="Z30" s="65">
        <v>10</v>
      </c>
      <c r="AA30" s="211">
        <f>SUM(Y30:Z30)</f>
        <v>13</v>
      </c>
      <c r="AB30" s="12">
        <v>5</v>
      </c>
      <c r="AC30" s="58">
        <f t="shared" si="4"/>
        <v>100</v>
      </c>
      <c r="AD30" s="176">
        <v>5</v>
      </c>
    </row>
    <row r="31" spans="1:30">
      <c r="A31" s="53">
        <v>26</v>
      </c>
      <c r="B31" s="70" t="s">
        <v>39</v>
      </c>
      <c r="C31" s="68" t="s">
        <v>64</v>
      </c>
      <c r="D31" s="5" t="s">
        <v>64</v>
      </c>
      <c r="E31" s="65">
        <v>15</v>
      </c>
      <c r="F31" s="5" t="s">
        <v>64</v>
      </c>
      <c r="G31" s="76">
        <v>15</v>
      </c>
      <c r="H31" s="86">
        <v>14</v>
      </c>
      <c r="I31" s="5">
        <f t="shared" si="0"/>
        <v>73.68421052631578</v>
      </c>
      <c r="J31" s="11" t="s">
        <v>64</v>
      </c>
      <c r="K31" s="11" t="s">
        <v>64</v>
      </c>
      <c r="L31" s="22" t="s">
        <v>64</v>
      </c>
      <c r="M31" s="85">
        <v>2</v>
      </c>
      <c r="N31" s="127">
        <f t="shared" si="1"/>
        <v>66.666666666666657</v>
      </c>
      <c r="O31" s="65">
        <v>1</v>
      </c>
      <c r="P31" s="5"/>
      <c r="Q31" s="10">
        <f>SUM(O31:P31)</f>
        <v>1</v>
      </c>
      <c r="R31" s="85">
        <v>2</v>
      </c>
      <c r="S31" s="167">
        <f t="shared" si="2"/>
        <v>100</v>
      </c>
      <c r="T31" s="5" t="s">
        <v>74</v>
      </c>
      <c r="U31" s="5"/>
      <c r="V31" s="10"/>
      <c r="W31" s="6">
        <v>2</v>
      </c>
      <c r="X31" s="11">
        <f t="shared" si="3"/>
        <v>22.222222222222221</v>
      </c>
      <c r="Y31" s="127">
        <v>0</v>
      </c>
      <c r="Z31" s="65">
        <v>10</v>
      </c>
      <c r="AA31" s="211">
        <f>SUM(Y31:Z31)</f>
        <v>10</v>
      </c>
      <c r="AB31" s="12">
        <v>5</v>
      </c>
      <c r="AC31" s="58">
        <f t="shared" si="4"/>
        <v>100</v>
      </c>
      <c r="AD31" s="176">
        <v>5</v>
      </c>
    </row>
    <row r="32" spans="1:30">
      <c r="A32" s="53">
        <v>27</v>
      </c>
      <c r="B32" s="70" t="s">
        <v>40</v>
      </c>
      <c r="C32" s="68" t="s">
        <v>64</v>
      </c>
      <c r="D32" s="5" t="s">
        <v>64</v>
      </c>
      <c r="E32" s="65">
        <v>15</v>
      </c>
      <c r="F32" s="5" t="s">
        <v>64</v>
      </c>
      <c r="G32" s="76">
        <v>15</v>
      </c>
      <c r="H32" s="86">
        <v>18</v>
      </c>
      <c r="I32" s="5">
        <f t="shared" si="0"/>
        <v>94.73684210526315</v>
      </c>
      <c r="J32" s="11" t="s">
        <v>64</v>
      </c>
      <c r="K32" s="11" t="s">
        <v>64</v>
      </c>
      <c r="L32" s="22" t="s">
        <v>64</v>
      </c>
      <c r="M32" s="85">
        <v>3</v>
      </c>
      <c r="N32" s="127">
        <f t="shared" si="1"/>
        <v>100</v>
      </c>
      <c r="O32" s="65">
        <v>1</v>
      </c>
      <c r="P32" s="5"/>
      <c r="Q32" s="10">
        <f>SUM(O32:P32)</f>
        <v>1</v>
      </c>
      <c r="R32" s="85">
        <v>2</v>
      </c>
      <c r="S32" s="167">
        <f t="shared" si="2"/>
        <v>100</v>
      </c>
      <c r="T32" s="5" t="s">
        <v>74</v>
      </c>
      <c r="U32" s="5"/>
      <c r="V32" s="10"/>
      <c r="W32" s="6">
        <v>9</v>
      </c>
      <c r="X32" s="11">
        <f t="shared" si="3"/>
        <v>100</v>
      </c>
      <c r="Y32" s="127">
        <v>2</v>
      </c>
      <c r="Z32" s="65">
        <v>10</v>
      </c>
      <c r="AA32" s="211">
        <f>SUM(Y32:Z32)</f>
        <v>12</v>
      </c>
      <c r="AB32" s="12">
        <v>5</v>
      </c>
      <c r="AC32" s="58">
        <f t="shared" si="4"/>
        <v>100</v>
      </c>
      <c r="AD32" s="176">
        <v>5</v>
      </c>
    </row>
    <row r="33" spans="1:32">
      <c r="A33" s="53">
        <v>28</v>
      </c>
      <c r="B33" s="70" t="s">
        <v>41</v>
      </c>
      <c r="C33" s="68" t="s">
        <v>64</v>
      </c>
      <c r="D33" s="5" t="s">
        <v>64</v>
      </c>
      <c r="E33" s="65">
        <v>15</v>
      </c>
      <c r="F33" s="5" t="s">
        <v>64</v>
      </c>
      <c r="G33" s="76">
        <v>15</v>
      </c>
      <c r="H33" s="86">
        <v>14</v>
      </c>
      <c r="I33" s="5">
        <f t="shared" si="0"/>
        <v>73.68421052631578</v>
      </c>
      <c r="J33" s="11" t="s">
        <v>64</v>
      </c>
      <c r="K33" s="11" t="s">
        <v>64</v>
      </c>
      <c r="L33" s="22" t="s">
        <v>64</v>
      </c>
      <c r="M33" s="85">
        <v>3</v>
      </c>
      <c r="N33" s="127">
        <f t="shared" si="1"/>
        <v>100</v>
      </c>
      <c r="O33" s="65">
        <v>0</v>
      </c>
      <c r="P33" s="5"/>
      <c r="Q33" s="10">
        <f>SUM(O33:P33)</f>
        <v>0</v>
      </c>
      <c r="R33" s="85">
        <v>2</v>
      </c>
      <c r="S33" s="167">
        <f t="shared" si="2"/>
        <v>100</v>
      </c>
      <c r="T33" s="5" t="s">
        <v>74</v>
      </c>
      <c r="U33" s="5"/>
      <c r="V33" s="10"/>
      <c r="W33" s="6">
        <v>5</v>
      </c>
      <c r="X33" s="11">
        <f t="shared" si="3"/>
        <v>55.555555555555557</v>
      </c>
      <c r="Y33" s="127">
        <v>4</v>
      </c>
      <c r="Z33" s="65">
        <v>10</v>
      </c>
      <c r="AA33" s="211">
        <f>SUM(Y33:Z33)</f>
        <v>14</v>
      </c>
      <c r="AB33" s="12">
        <v>5</v>
      </c>
      <c r="AC33" s="58">
        <f t="shared" si="4"/>
        <v>100</v>
      </c>
      <c r="AD33" s="178">
        <v>5</v>
      </c>
    </row>
    <row r="34" spans="1:32">
      <c r="A34" s="53">
        <v>29</v>
      </c>
      <c r="B34" s="70" t="s">
        <v>42</v>
      </c>
      <c r="C34" s="68" t="s">
        <v>64</v>
      </c>
      <c r="D34" s="5" t="s">
        <v>64</v>
      </c>
      <c r="E34" s="65">
        <v>7</v>
      </c>
      <c r="F34" s="5" t="s">
        <v>64</v>
      </c>
      <c r="G34" s="76">
        <v>7</v>
      </c>
      <c r="H34" s="86">
        <v>9</v>
      </c>
      <c r="I34" s="5">
        <f t="shared" si="0"/>
        <v>47.368421052631575</v>
      </c>
      <c r="J34" s="11" t="s">
        <v>64</v>
      </c>
      <c r="K34" s="11" t="s">
        <v>64</v>
      </c>
      <c r="L34" s="22" t="s">
        <v>64</v>
      </c>
      <c r="M34" s="85">
        <v>0</v>
      </c>
      <c r="N34" s="127">
        <f t="shared" si="1"/>
        <v>0</v>
      </c>
      <c r="O34" s="65">
        <v>1</v>
      </c>
      <c r="P34" s="5"/>
      <c r="Q34" s="10">
        <f>SUM(O34:P34)</f>
        <v>1</v>
      </c>
      <c r="R34" s="85">
        <v>0</v>
      </c>
      <c r="S34" s="167">
        <f t="shared" si="2"/>
        <v>0</v>
      </c>
      <c r="T34" s="5" t="s">
        <v>74</v>
      </c>
      <c r="U34" s="5">
        <v>8</v>
      </c>
      <c r="V34" s="206">
        <v>8</v>
      </c>
      <c r="W34" s="6">
        <v>8</v>
      </c>
      <c r="X34" s="11">
        <f t="shared" si="3"/>
        <v>88.888888888888886</v>
      </c>
      <c r="Y34" s="127">
        <v>2</v>
      </c>
      <c r="Z34" s="65">
        <v>6</v>
      </c>
      <c r="AA34" s="211">
        <f>SUM(Y34:Z34)</f>
        <v>8</v>
      </c>
      <c r="AB34" s="12">
        <v>3</v>
      </c>
      <c r="AC34" s="58">
        <f t="shared" si="4"/>
        <v>60</v>
      </c>
      <c r="AD34" s="179">
        <v>3</v>
      </c>
    </row>
    <row r="35" spans="1:32">
      <c r="A35" s="53">
        <v>30</v>
      </c>
      <c r="B35" s="70" t="s">
        <v>43</v>
      </c>
      <c r="C35" s="68" t="s">
        <v>64</v>
      </c>
      <c r="D35" s="5" t="s">
        <v>64</v>
      </c>
      <c r="E35" s="65">
        <v>12</v>
      </c>
      <c r="F35" s="5" t="s">
        <v>64</v>
      </c>
      <c r="G35" s="76">
        <v>12</v>
      </c>
      <c r="H35" s="86">
        <v>10</v>
      </c>
      <c r="I35" s="5">
        <f t="shared" si="0"/>
        <v>52.631578947368418</v>
      </c>
      <c r="J35" s="11" t="s">
        <v>64</v>
      </c>
      <c r="K35" s="11" t="s">
        <v>64</v>
      </c>
      <c r="L35" s="22" t="s">
        <v>64</v>
      </c>
      <c r="M35" s="85">
        <v>2</v>
      </c>
      <c r="N35" s="127">
        <f t="shared" si="1"/>
        <v>66.666666666666657</v>
      </c>
      <c r="O35" s="65">
        <v>1</v>
      </c>
      <c r="P35" s="5"/>
      <c r="Q35" s="10">
        <f>SUM(O35:P35)</f>
        <v>1</v>
      </c>
      <c r="R35" s="85">
        <v>1</v>
      </c>
      <c r="S35" s="167">
        <f t="shared" si="2"/>
        <v>50</v>
      </c>
      <c r="T35" s="5" t="s">
        <v>74</v>
      </c>
      <c r="U35" s="5">
        <v>6</v>
      </c>
      <c r="V35" s="206">
        <v>6</v>
      </c>
      <c r="W35" s="6">
        <v>8</v>
      </c>
      <c r="X35" s="11">
        <f t="shared" si="3"/>
        <v>88.888888888888886</v>
      </c>
      <c r="Y35" s="127">
        <v>4</v>
      </c>
      <c r="Z35" s="65">
        <v>8</v>
      </c>
      <c r="AA35" s="211">
        <f>SUM(Y35:Z35)</f>
        <v>12</v>
      </c>
      <c r="AB35" s="12">
        <v>5</v>
      </c>
      <c r="AC35" s="58">
        <f t="shared" si="4"/>
        <v>100</v>
      </c>
      <c r="AD35" s="176">
        <v>5</v>
      </c>
    </row>
    <row r="36" spans="1:32">
      <c r="A36" s="53">
        <v>31</v>
      </c>
      <c r="B36" s="70" t="s">
        <v>44</v>
      </c>
      <c r="C36" s="68" t="s">
        <v>64</v>
      </c>
      <c r="D36" s="5" t="s">
        <v>64</v>
      </c>
      <c r="E36" s="65">
        <v>13</v>
      </c>
      <c r="F36" s="5" t="s">
        <v>64</v>
      </c>
      <c r="G36" s="76">
        <v>13</v>
      </c>
      <c r="H36" s="86">
        <v>7</v>
      </c>
      <c r="I36" s="5">
        <f t="shared" si="0"/>
        <v>36.84210526315789</v>
      </c>
      <c r="J36" s="11" t="s">
        <v>64</v>
      </c>
      <c r="K36" s="11" t="s">
        <v>64</v>
      </c>
      <c r="L36" s="22" t="s">
        <v>64</v>
      </c>
      <c r="M36" s="85">
        <v>2</v>
      </c>
      <c r="N36" s="127">
        <f t="shared" si="1"/>
        <v>66.666666666666657</v>
      </c>
      <c r="O36" s="65">
        <v>1</v>
      </c>
      <c r="P36" s="5"/>
      <c r="Q36" s="10">
        <f>SUM(O36:P36)</f>
        <v>1</v>
      </c>
      <c r="R36" s="85">
        <v>1</v>
      </c>
      <c r="S36" s="167">
        <f t="shared" si="2"/>
        <v>50</v>
      </c>
      <c r="T36" s="5" t="s">
        <v>74</v>
      </c>
      <c r="U36" s="5">
        <v>4</v>
      </c>
      <c r="V36" s="206">
        <v>4</v>
      </c>
      <c r="W36" s="6">
        <v>8</v>
      </c>
      <c r="X36" s="11">
        <f t="shared" si="3"/>
        <v>88.888888888888886</v>
      </c>
      <c r="Y36" s="127">
        <v>3</v>
      </c>
      <c r="Z36" s="65">
        <v>8</v>
      </c>
      <c r="AA36" s="211">
        <f>SUM(Y36:Z36)</f>
        <v>11</v>
      </c>
      <c r="AB36" s="12">
        <v>4</v>
      </c>
      <c r="AC36" s="58">
        <f t="shared" si="4"/>
        <v>80</v>
      </c>
      <c r="AD36" s="179">
        <v>4</v>
      </c>
    </row>
    <row r="37" spans="1:32">
      <c r="A37" s="53">
        <v>32</v>
      </c>
      <c r="B37" s="70" t="s">
        <v>45</v>
      </c>
      <c r="C37" s="68" t="s">
        <v>64</v>
      </c>
      <c r="D37" s="5" t="s">
        <v>64</v>
      </c>
      <c r="E37" s="65">
        <v>6</v>
      </c>
      <c r="F37" s="5" t="s">
        <v>64</v>
      </c>
      <c r="G37" s="76">
        <v>6</v>
      </c>
      <c r="H37" s="86">
        <v>7</v>
      </c>
      <c r="I37" s="5">
        <f t="shared" si="0"/>
        <v>36.84210526315789</v>
      </c>
      <c r="J37" s="11" t="s">
        <v>64</v>
      </c>
      <c r="K37" s="11" t="s">
        <v>64</v>
      </c>
      <c r="L37" s="22" t="s">
        <v>64</v>
      </c>
      <c r="M37" s="85">
        <v>0</v>
      </c>
      <c r="N37" s="127">
        <f t="shared" si="1"/>
        <v>0</v>
      </c>
      <c r="O37" s="65">
        <v>1</v>
      </c>
      <c r="P37" s="5"/>
      <c r="Q37" s="10">
        <f>SUM(O37:P37)</f>
        <v>1</v>
      </c>
      <c r="R37" s="85">
        <v>1</v>
      </c>
      <c r="S37" s="167">
        <f t="shared" si="2"/>
        <v>50</v>
      </c>
      <c r="T37" s="5" t="s">
        <v>74</v>
      </c>
      <c r="U37" s="5">
        <v>2</v>
      </c>
      <c r="V37" s="206">
        <v>2</v>
      </c>
      <c r="W37" s="6">
        <v>7</v>
      </c>
      <c r="X37" s="11">
        <f t="shared" si="3"/>
        <v>77.777777777777786</v>
      </c>
      <c r="Y37" s="127">
        <v>0</v>
      </c>
      <c r="Z37" s="65">
        <v>8</v>
      </c>
      <c r="AA37" s="211">
        <f>SUM(Y37:Z37)</f>
        <v>8</v>
      </c>
      <c r="AB37" s="12">
        <v>2</v>
      </c>
      <c r="AC37" s="58">
        <f t="shared" si="4"/>
        <v>40</v>
      </c>
      <c r="AD37" s="176">
        <v>4</v>
      </c>
    </row>
    <row r="38" spans="1:32">
      <c r="A38" s="53">
        <v>33</v>
      </c>
      <c r="B38" s="70" t="s">
        <v>46</v>
      </c>
      <c r="C38" s="68" t="s">
        <v>64</v>
      </c>
      <c r="D38" s="5" t="s">
        <v>64</v>
      </c>
      <c r="E38" s="65">
        <v>8</v>
      </c>
      <c r="F38" s="5" t="s">
        <v>64</v>
      </c>
      <c r="G38" s="76">
        <v>8</v>
      </c>
      <c r="H38" s="86">
        <v>9</v>
      </c>
      <c r="I38" s="5">
        <f t="shared" si="0"/>
        <v>47.368421052631575</v>
      </c>
      <c r="J38" s="11" t="s">
        <v>64</v>
      </c>
      <c r="K38" s="11" t="s">
        <v>64</v>
      </c>
      <c r="L38" s="22" t="s">
        <v>64</v>
      </c>
      <c r="M38" s="85">
        <v>0</v>
      </c>
      <c r="N38" s="127">
        <f t="shared" si="1"/>
        <v>0</v>
      </c>
      <c r="O38" s="65">
        <v>1</v>
      </c>
      <c r="P38" s="5"/>
      <c r="Q38" s="10">
        <f>SUM(O38:P38)</f>
        <v>1</v>
      </c>
      <c r="R38" s="85">
        <v>1</v>
      </c>
      <c r="S38" s="167">
        <f t="shared" si="2"/>
        <v>50</v>
      </c>
      <c r="T38" s="5" t="s">
        <v>74</v>
      </c>
      <c r="U38" s="5">
        <v>2</v>
      </c>
      <c r="V38" s="206">
        <v>2</v>
      </c>
      <c r="W38" s="6">
        <v>6</v>
      </c>
      <c r="X38" s="11">
        <f t="shared" si="3"/>
        <v>66.666666666666657</v>
      </c>
      <c r="Y38" s="127">
        <v>0</v>
      </c>
      <c r="Z38" s="65">
        <v>12</v>
      </c>
      <c r="AA38" s="211">
        <f>SUM(Y38:Z38)</f>
        <v>12</v>
      </c>
      <c r="AB38" s="12">
        <v>2</v>
      </c>
      <c r="AC38" s="58">
        <f t="shared" si="4"/>
        <v>40</v>
      </c>
      <c r="AD38" s="176">
        <v>4</v>
      </c>
    </row>
    <row r="39" spans="1:32">
      <c r="A39" s="53">
        <v>34</v>
      </c>
      <c r="B39" s="70" t="s">
        <v>47</v>
      </c>
      <c r="C39" s="68" t="s">
        <v>64</v>
      </c>
      <c r="D39" s="5" t="s">
        <v>64</v>
      </c>
      <c r="E39" s="65">
        <v>0</v>
      </c>
      <c r="F39" s="5" t="s">
        <v>64</v>
      </c>
      <c r="G39" s="76">
        <v>0</v>
      </c>
      <c r="H39" s="86">
        <v>0</v>
      </c>
      <c r="I39" s="5">
        <f t="shared" si="0"/>
        <v>0</v>
      </c>
      <c r="J39" s="11" t="s">
        <v>64</v>
      </c>
      <c r="K39" s="11" t="s">
        <v>64</v>
      </c>
      <c r="L39" s="22" t="s">
        <v>64</v>
      </c>
      <c r="M39" s="85">
        <v>0</v>
      </c>
      <c r="N39" s="127">
        <f t="shared" si="1"/>
        <v>0</v>
      </c>
      <c r="O39" s="65">
        <v>0</v>
      </c>
      <c r="P39" s="5"/>
      <c r="Q39" s="10">
        <f>SUM(O39:P39)</f>
        <v>0</v>
      </c>
      <c r="R39" s="85">
        <v>0</v>
      </c>
      <c r="S39" s="167">
        <f t="shared" si="2"/>
        <v>0</v>
      </c>
      <c r="T39" s="5" t="s">
        <v>74</v>
      </c>
      <c r="U39" s="5">
        <v>0</v>
      </c>
      <c r="V39" s="206">
        <v>0</v>
      </c>
      <c r="W39" s="6">
        <v>0</v>
      </c>
      <c r="X39" s="11">
        <f t="shared" si="3"/>
        <v>0</v>
      </c>
      <c r="Y39" s="127">
        <v>0</v>
      </c>
      <c r="Z39" s="65">
        <v>0</v>
      </c>
      <c r="AA39" s="211">
        <f>SUM(Y39:Z39)</f>
        <v>0</v>
      </c>
      <c r="AB39" s="12">
        <v>0</v>
      </c>
      <c r="AC39" s="58">
        <f t="shared" si="4"/>
        <v>0</v>
      </c>
      <c r="AD39" s="176">
        <v>0</v>
      </c>
    </row>
    <row r="40" spans="1:32">
      <c r="A40" s="53">
        <v>35</v>
      </c>
      <c r="B40" s="70" t="s">
        <v>48</v>
      </c>
      <c r="C40" s="68" t="s">
        <v>64</v>
      </c>
      <c r="D40" s="5" t="s">
        <v>64</v>
      </c>
      <c r="E40" s="65">
        <v>15</v>
      </c>
      <c r="F40" s="5" t="s">
        <v>64</v>
      </c>
      <c r="G40" s="76">
        <v>15</v>
      </c>
      <c r="H40" s="86">
        <v>19</v>
      </c>
      <c r="I40" s="5">
        <f t="shared" si="0"/>
        <v>100</v>
      </c>
      <c r="J40" s="11" t="s">
        <v>64</v>
      </c>
      <c r="K40" s="11" t="s">
        <v>64</v>
      </c>
      <c r="L40" s="22" t="s">
        <v>64</v>
      </c>
      <c r="M40" s="85">
        <v>3</v>
      </c>
      <c r="N40" s="127">
        <f t="shared" si="1"/>
        <v>100</v>
      </c>
      <c r="O40" s="65">
        <v>1</v>
      </c>
      <c r="P40" s="5"/>
      <c r="Q40" s="10">
        <f>SUM(O40:P40)</f>
        <v>1</v>
      </c>
      <c r="R40" s="85">
        <v>2</v>
      </c>
      <c r="S40" s="167">
        <f t="shared" si="2"/>
        <v>100</v>
      </c>
      <c r="T40" s="5" t="s">
        <v>74</v>
      </c>
      <c r="U40" s="5">
        <v>12</v>
      </c>
      <c r="V40" s="206">
        <v>12</v>
      </c>
      <c r="W40" s="6">
        <v>3</v>
      </c>
      <c r="X40" s="11">
        <f t="shared" si="3"/>
        <v>33.333333333333329</v>
      </c>
      <c r="Y40" s="127">
        <v>4</v>
      </c>
      <c r="Z40" s="65">
        <v>14</v>
      </c>
      <c r="AA40" s="211">
        <f>SUM(Y40:Z40)</f>
        <v>18</v>
      </c>
      <c r="AB40" s="12">
        <v>5</v>
      </c>
      <c r="AC40" s="58">
        <f t="shared" si="4"/>
        <v>100</v>
      </c>
      <c r="AD40" s="176">
        <v>5</v>
      </c>
    </row>
    <row r="41" spans="1:32">
      <c r="A41" s="53">
        <v>36</v>
      </c>
      <c r="B41" s="70" t="s">
        <v>49</v>
      </c>
      <c r="C41" s="68" t="s">
        <v>64</v>
      </c>
      <c r="D41" s="5" t="s">
        <v>64</v>
      </c>
      <c r="E41" s="65">
        <v>2</v>
      </c>
      <c r="F41" s="5" t="s">
        <v>64</v>
      </c>
      <c r="G41" s="76">
        <v>2</v>
      </c>
      <c r="H41" s="86">
        <v>2</v>
      </c>
      <c r="I41" s="5">
        <f t="shared" si="0"/>
        <v>10.526315789473683</v>
      </c>
      <c r="J41" s="11" t="s">
        <v>64</v>
      </c>
      <c r="K41" s="11" t="s">
        <v>64</v>
      </c>
      <c r="L41" s="22" t="s">
        <v>64</v>
      </c>
      <c r="M41" s="85">
        <v>0</v>
      </c>
      <c r="N41" s="127">
        <f t="shared" si="1"/>
        <v>0</v>
      </c>
      <c r="O41" s="65">
        <v>1</v>
      </c>
      <c r="P41" s="5"/>
      <c r="Q41" s="10">
        <f>SUM(O41:P41)</f>
        <v>1</v>
      </c>
      <c r="R41" s="85">
        <v>1</v>
      </c>
      <c r="S41" s="167">
        <f t="shared" si="2"/>
        <v>50</v>
      </c>
      <c r="T41" s="5" t="s">
        <v>74</v>
      </c>
      <c r="U41" s="5">
        <v>0</v>
      </c>
      <c r="V41" s="206">
        <v>0</v>
      </c>
      <c r="W41" s="6">
        <v>0</v>
      </c>
      <c r="X41" s="11">
        <f t="shared" si="3"/>
        <v>0</v>
      </c>
      <c r="Y41" s="127">
        <v>0</v>
      </c>
      <c r="Z41" s="65">
        <v>4</v>
      </c>
      <c r="AA41" s="211">
        <f>SUM(Y41:Z41)</f>
        <v>4</v>
      </c>
      <c r="AB41" s="12">
        <v>1</v>
      </c>
      <c r="AC41" s="58">
        <f t="shared" si="4"/>
        <v>20</v>
      </c>
      <c r="AD41" s="179">
        <v>1</v>
      </c>
    </row>
    <row r="42" spans="1:32">
      <c r="A42" s="53">
        <v>37</v>
      </c>
      <c r="B42" s="70" t="s">
        <v>50</v>
      </c>
      <c r="C42" s="68" t="s">
        <v>64</v>
      </c>
      <c r="D42" s="5" t="s">
        <v>64</v>
      </c>
      <c r="E42" s="65">
        <v>11</v>
      </c>
      <c r="F42" s="5" t="s">
        <v>64</v>
      </c>
      <c r="G42" s="76">
        <v>11</v>
      </c>
      <c r="H42" s="85">
        <v>10</v>
      </c>
      <c r="I42" s="5">
        <f t="shared" si="0"/>
        <v>52.631578947368418</v>
      </c>
      <c r="J42" s="11" t="s">
        <v>64</v>
      </c>
      <c r="K42" s="11" t="s">
        <v>64</v>
      </c>
      <c r="L42" s="22" t="s">
        <v>64</v>
      </c>
      <c r="M42" s="85">
        <v>0</v>
      </c>
      <c r="N42" s="127">
        <f t="shared" si="1"/>
        <v>0</v>
      </c>
      <c r="O42" s="65">
        <v>1</v>
      </c>
      <c r="P42" s="5"/>
      <c r="Q42" s="10">
        <f>SUM(O42:P42)</f>
        <v>1</v>
      </c>
      <c r="R42" s="85"/>
      <c r="S42" s="167">
        <f t="shared" si="2"/>
        <v>0</v>
      </c>
      <c r="T42" s="5" t="s">
        <v>74</v>
      </c>
      <c r="U42" s="5">
        <v>8</v>
      </c>
      <c r="V42" s="206">
        <v>8</v>
      </c>
      <c r="W42" s="6">
        <v>8</v>
      </c>
      <c r="X42" s="11">
        <f t="shared" si="3"/>
        <v>88.888888888888886</v>
      </c>
      <c r="Y42" s="127">
        <v>4</v>
      </c>
      <c r="Z42" s="65">
        <v>10</v>
      </c>
      <c r="AA42" s="211">
        <f>SUM(Y42:Z42)</f>
        <v>14</v>
      </c>
      <c r="AB42" s="12">
        <v>2</v>
      </c>
      <c r="AC42" s="58">
        <f t="shared" si="4"/>
        <v>40</v>
      </c>
      <c r="AD42" s="176">
        <v>4</v>
      </c>
    </row>
    <row r="43" spans="1:32">
      <c r="A43" s="53">
        <v>38</v>
      </c>
      <c r="B43" s="70" t="s">
        <v>51</v>
      </c>
      <c r="C43" s="68" t="s">
        <v>64</v>
      </c>
      <c r="D43" s="5" t="s">
        <v>64</v>
      </c>
      <c r="E43" s="65">
        <v>15</v>
      </c>
      <c r="F43" s="5" t="s">
        <v>64</v>
      </c>
      <c r="G43" s="76">
        <v>15</v>
      </c>
      <c r="H43" s="87">
        <v>16</v>
      </c>
      <c r="I43" s="5">
        <f t="shared" si="0"/>
        <v>84.210526315789465</v>
      </c>
      <c r="J43" s="11" t="s">
        <v>64</v>
      </c>
      <c r="K43" s="11" t="s">
        <v>64</v>
      </c>
      <c r="L43" s="22" t="s">
        <v>64</v>
      </c>
      <c r="M43" s="87">
        <v>3</v>
      </c>
      <c r="N43" s="127">
        <f t="shared" si="1"/>
        <v>100</v>
      </c>
      <c r="O43" s="129">
        <v>1</v>
      </c>
      <c r="P43" s="14"/>
      <c r="Q43" s="16">
        <f>SUM(O43:P43)</f>
        <v>1</v>
      </c>
      <c r="R43" s="87">
        <v>2</v>
      </c>
      <c r="S43" s="167">
        <f t="shared" si="2"/>
        <v>100</v>
      </c>
      <c r="T43" s="5" t="s">
        <v>74</v>
      </c>
      <c r="U43" s="14">
        <v>10</v>
      </c>
      <c r="V43" s="219">
        <v>10</v>
      </c>
      <c r="W43" s="8">
        <v>8</v>
      </c>
      <c r="X43" s="11">
        <f t="shared" si="3"/>
        <v>88.888888888888886</v>
      </c>
      <c r="Y43" s="129">
        <v>2</v>
      </c>
      <c r="Z43" s="129">
        <v>10</v>
      </c>
      <c r="AA43" s="222">
        <f>SUM(Y43:Z43)</f>
        <v>12</v>
      </c>
      <c r="AB43" s="24">
        <v>5</v>
      </c>
      <c r="AC43" s="58">
        <f t="shared" si="4"/>
        <v>100</v>
      </c>
      <c r="AD43" s="176">
        <v>5</v>
      </c>
      <c r="AF43" s="9"/>
    </row>
    <row r="44" spans="1:32">
      <c r="A44" s="53">
        <v>39</v>
      </c>
      <c r="B44" s="71" t="s">
        <v>52</v>
      </c>
      <c r="C44" s="68" t="s">
        <v>64</v>
      </c>
      <c r="D44" s="5" t="s">
        <v>64</v>
      </c>
      <c r="E44" s="66">
        <v>3</v>
      </c>
      <c r="F44" s="5" t="s">
        <v>64</v>
      </c>
      <c r="G44" s="77">
        <v>3</v>
      </c>
      <c r="H44" s="90">
        <v>0</v>
      </c>
      <c r="I44" s="5">
        <f t="shared" si="0"/>
        <v>0</v>
      </c>
      <c r="J44" s="11" t="s">
        <v>64</v>
      </c>
      <c r="K44" s="11" t="s">
        <v>64</v>
      </c>
      <c r="L44" s="22" t="s">
        <v>64</v>
      </c>
      <c r="M44" s="134">
        <v>0</v>
      </c>
      <c r="N44" s="127">
        <f t="shared" si="1"/>
        <v>0</v>
      </c>
      <c r="O44" s="135">
        <v>0</v>
      </c>
      <c r="P44" s="27"/>
      <c r="Q44" s="197">
        <f>SUM(O44:P44)</f>
        <v>0</v>
      </c>
      <c r="R44" s="88">
        <v>2</v>
      </c>
      <c r="S44" s="167">
        <f t="shared" si="2"/>
        <v>100</v>
      </c>
      <c r="T44" s="5" t="s">
        <v>74</v>
      </c>
      <c r="U44" s="27">
        <v>4</v>
      </c>
      <c r="V44" s="173">
        <v>4</v>
      </c>
      <c r="W44" s="28">
        <v>0</v>
      </c>
      <c r="X44" s="11">
        <f t="shared" si="3"/>
        <v>0</v>
      </c>
      <c r="Y44" s="18">
        <v>0</v>
      </c>
      <c r="Z44" s="65">
        <v>0</v>
      </c>
      <c r="AA44" s="225">
        <f>SUM(Y44:Z44)</f>
        <v>0</v>
      </c>
      <c r="AB44" s="174">
        <v>0</v>
      </c>
      <c r="AC44" s="58">
        <f t="shared" si="4"/>
        <v>0</v>
      </c>
      <c r="AD44" s="176">
        <v>0</v>
      </c>
      <c r="AF44" s="9"/>
    </row>
    <row r="45" spans="1:32">
      <c r="A45" s="53">
        <v>40</v>
      </c>
      <c r="B45" s="71" t="s">
        <v>53</v>
      </c>
      <c r="C45" s="68" t="s">
        <v>64</v>
      </c>
      <c r="D45" s="5" t="s">
        <v>64</v>
      </c>
      <c r="E45" s="18">
        <v>12</v>
      </c>
      <c r="F45" s="5" t="s">
        <v>64</v>
      </c>
      <c r="G45" s="78">
        <v>12</v>
      </c>
      <c r="H45" s="90">
        <v>9</v>
      </c>
      <c r="I45" s="5">
        <f t="shared" si="0"/>
        <v>47.368421052631575</v>
      </c>
      <c r="J45" s="11" t="s">
        <v>64</v>
      </c>
      <c r="K45" s="11" t="s">
        <v>64</v>
      </c>
      <c r="L45" s="22" t="s">
        <v>64</v>
      </c>
      <c r="M45" s="90">
        <v>1</v>
      </c>
      <c r="N45" s="127">
        <f t="shared" si="1"/>
        <v>33.333333333333329</v>
      </c>
      <c r="O45" s="18">
        <v>1</v>
      </c>
      <c r="P45" s="27"/>
      <c r="Q45" s="197">
        <f>SUM(O45:P45)</f>
        <v>1</v>
      </c>
      <c r="R45" s="88">
        <v>2</v>
      </c>
      <c r="S45" s="167">
        <f t="shared" si="2"/>
        <v>100</v>
      </c>
      <c r="T45" s="5" t="s">
        <v>74</v>
      </c>
      <c r="U45" s="27">
        <v>8</v>
      </c>
      <c r="V45" s="173">
        <v>8</v>
      </c>
      <c r="W45" s="28">
        <v>6</v>
      </c>
      <c r="X45" s="11">
        <f t="shared" si="3"/>
        <v>66.666666666666657</v>
      </c>
      <c r="Y45" s="18">
        <v>3</v>
      </c>
      <c r="Z45" s="183">
        <v>12</v>
      </c>
      <c r="AA45" s="225">
        <f>SUM(Y45:Z45)</f>
        <v>15</v>
      </c>
      <c r="AB45" s="174">
        <v>2</v>
      </c>
      <c r="AC45" s="58">
        <f t="shared" si="4"/>
        <v>40</v>
      </c>
      <c r="AD45" s="178">
        <v>4</v>
      </c>
    </row>
    <row r="46" spans="1:32">
      <c r="A46" s="53">
        <v>41</v>
      </c>
      <c r="B46" s="71" t="s">
        <v>54</v>
      </c>
      <c r="C46" s="68" t="s">
        <v>64</v>
      </c>
      <c r="D46" s="5" t="s">
        <v>64</v>
      </c>
      <c r="E46" s="18">
        <v>8</v>
      </c>
      <c r="F46" s="5" t="s">
        <v>64</v>
      </c>
      <c r="G46" s="78">
        <v>8</v>
      </c>
      <c r="H46" s="90">
        <v>10</v>
      </c>
      <c r="I46" s="5">
        <f t="shared" si="0"/>
        <v>52.631578947368418</v>
      </c>
      <c r="J46" s="11" t="s">
        <v>64</v>
      </c>
      <c r="K46" s="11" t="s">
        <v>64</v>
      </c>
      <c r="L46" s="22" t="s">
        <v>64</v>
      </c>
      <c r="M46" s="90">
        <v>0</v>
      </c>
      <c r="N46" s="127">
        <f t="shared" si="1"/>
        <v>0</v>
      </c>
      <c r="O46" s="18">
        <v>1</v>
      </c>
      <c r="P46" s="27"/>
      <c r="Q46" s="197">
        <f>SUM(O46:P46)</f>
        <v>1</v>
      </c>
      <c r="R46" s="88">
        <v>2</v>
      </c>
      <c r="S46" s="167">
        <f t="shared" si="2"/>
        <v>100</v>
      </c>
      <c r="T46" s="5" t="s">
        <v>74</v>
      </c>
      <c r="U46" s="27">
        <v>8</v>
      </c>
      <c r="V46" s="173">
        <v>8</v>
      </c>
      <c r="W46" s="28">
        <v>6</v>
      </c>
      <c r="X46" s="11">
        <f t="shared" si="3"/>
        <v>66.666666666666657</v>
      </c>
      <c r="Y46" s="18">
        <v>4</v>
      </c>
      <c r="Z46" s="183">
        <v>12</v>
      </c>
      <c r="AA46" s="225">
        <f>SUM(Y46:Z46)</f>
        <v>16</v>
      </c>
      <c r="AB46" s="174">
        <v>2</v>
      </c>
      <c r="AC46" s="58">
        <f t="shared" si="4"/>
        <v>40</v>
      </c>
      <c r="AD46" s="179">
        <v>4</v>
      </c>
    </row>
    <row r="47" spans="1:32" ht="15.75" thickBot="1">
      <c r="A47" s="54">
        <v>42</v>
      </c>
      <c r="B47" s="72" t="s">
        <v>55</v>
      </c>
      <c r="C47" s="68" t="s">
        <v>64</v>
      </c>
      <c r="D47" s="5" t="s">
        <v>64</v>
      </c>
      <c r="E47" s="74">
        <v>15</v>
      </c>
      <c r="F47" s="73" t="s">
        <v>64</v>
      </c>
      <c r="G47" s="79">
        <v>15</v>
      </c>
      <c r="H47" s="91">
        <v>13</v>
      </c>
      <c r="I47" s="5">
        <f t="shared" si="0"/>
        <v>68.421052631578945</v>
      </c>
      <c r="J47" s="11" t="s">
        <v>64</v>
      </c>
      <c r="K47" s="11" t="s">
        <v>64</v>
      </c>
      <c r="L47" s="22" t="s">
        <v>64</v>
      </c>
      <c r="M47" s="91">
        <v>2</v>
      </c>
      <c r="N47" s="127">
        <f t="shared" si="1"/>
        <v>66.666666666666657</v>
      </c>
      <c r="O47" s="74">
        <v>1</v>
      </c>
      <c r="P47" s="42"/>
      <c r="Q47" s="198">
        <f>SUM(O47:P47)</f>
        <v>1</v>
      </c>
      <c r="R47" s="89">
        <v>2</v>
      </c>
      <c r="S47" s="167">
        <f t="shared" si="2"/>
        <v>100</v>
      </c>
      <c r="T47" s="5" t="s">
        <v>74</v>
      </c>
      <c r="U47" s="42">
        <v>12</v>
      </c>
      <c r="V47" s="180">
        <v>12</v>
      </c>
      <c r="W47" s="43">
        <v>8</v>
      </c>
      <c r="X47" s="11">
        <f t="shared" si="3"/>
        <v>88.888888888888886</v>
      </c>
      <c r="Y47" s="74">
        <v>3</v>
      </c>
      <c r="Z47" s="184">
        <v>12</v>
      </c>
      <c r="AA47" s="226">
        <f>SUM(Y47:Z47)</f>
        <v>15</v>
      </c>
      <c r="AB47" s="181">
        <v>5</v>
      </c>
      <c r="AC47" s="58">
        <f t="shared" si="4"/>
        <v>100</v>
      </c>
      <c r="AD47" s="182">
        <v>5</v>
      </c>
    </row>
    <row r="48" spans="1:32">
      <c r="C48" s="9"/>
      <c r="D48" s="9"/>
      <c r="E48" s="9"/>
      <c r="AC48" s="61"/>
    </row>
    <row r="49" spans="3:5">
      <c r="C49" s="9"/>
      <c r="D49" s="9"/>
      <c r="E49" s="9"/>
    </row>
    <row r="50" spans="3:5">
      <c r="C50" s="9"/>
      <c r="D50" s="9"/>
      <c r="E50" s="9"/>
    </row>
    <row r="51" spans="3:5">
      <c r="C51" s="9"/>
      <c r="D51" s="9"/>
      <c r="E51" s="9"/>
    </row>
    <row r="52" spans="3:5">
      <c r="C52" s="9"/>
      <c r="D52" s="9"/>
      <c r="E52" s="9"/>
    </row>
    <row r="53" spans="3:5">
      <c r="C53" s="9"/>
      <c r="D53" s="9"/>
      <c r="E53" s="9"/>
    </row>
    <row r="54" spans="3:5">
      <c r="C54" s="9"/>
      <c r="D54" s="9"/>
      <c r="E54" s="9"/>
    </row>
    <row r="55" spans="3:5">
      <c r="C55" s="9"/>
      <c r="D55" s="9"/>
      <c r="E55" s="9"/>
    </row>
    <row r="56" spans="3:5">
      <c r="C56" s="9"/>
      <c r="D56" s="9"/>
      <c r="E56" s="9"/>
    </row>
    <row r="57" spans="3:5">
      <c r="C57" s="9"/>
      <c r="D57" s="9"/>
      <c r="E57" s="9"/>
    </row>
    <row r="58" spans="3:5">
      <c r="C58" s="9"/>
      <c r="D58" s="9"/>
      <c r="E58" s="9"/>
    </row>
    <row r="59" spans="3:5">
      <c r="C59" s="9"/>
      <c r="D59" s="9"/>
      <c r="E59" s="9"/>
    </row>
  </sheetData>
  <mergeCells count="19">
    <mergeCell ref="A1:AC1"/>
    <mergeCell ref="B2:AC2"/>
    <mergeCell ref="C3:G3"/>
    <mergeCell ref="H3:L3"/>
    <mergeCell ref="M3:Q3"/>
    <mergeCell ref="S3:V3"/>
    <mergeCell ref="W3:AA3"/>
    <mergeCell ref="AB4:AC4"/>
    <mergeCell ref="AB3:AD3"/>
    <mergeCell ref="C4:E4"/>
    <mergeCell ref="F4:G4"/>
    <mergeCell ref="H4:J4"/>
    <mergeCell ref="K4:L4"/>
    <mergeCell ref="M4:O4"/>
    <mergeCell ref="U4:V4"/>
    <mergeCell ref="W4:Y4"/>
    <mergeCell ref="Z4:AA4"/>
    <mergeCell ref="P4:Q4"/>
    <mergeCell ref="R4:T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opLeftCell="A3" workbookViewId="0">
      <selection activeCell="AF16" sqref="AF16"/>
    </sheetView>
  </sheetViews>
  <sheetFormatPr defaultRowHeight="15"/>
  <cols>
    <col min="1" max="1" width="3.140625" customWidth="1"/>
    <col min="2" max="2" width="30.7109375" customWidth="1"/>
    <col min="3" max="3" width="4.28515625" customWidth="1"/>
    <col min="4" max="4" width="4.5703125" customWidth="1"/>
    <col min="5" max="5" width="3.85546875" customWidth="1"/>
    <col min="6" max="6" width="4.42578125" customWidth="1"/>
    <col min="7" max="7" width="7.28515625" customWidth="1"/>
    <col min="8" max="8" width="3.7109375" customWidth="1"/>
    <col min="9" max="9" width="3.28515625" customWidth="1"/>
    <col min="10" max="10" width="3.7109375" customWidth="1"/>
    <col min="11" max="11" width="3.5703125" customWidth="1"/>
    <col min="12" max="12" width="6.7109375" customWidth="1"/>
    <col min="13" max="13" width="3.7109375" customWidth="1"/>
    <col min="14" max="14" width="3.42578125" customWidth="1"/>
    <col min="15" max="15" width="4" customWidth="1"/>
    <col min="16" max="16" width="3.85546875" customWidth="1"/>
    <col min="17" max="17" width="6.28515625" customWidth="1"/>
    <col min="18" max="18" width="3.5703125" customWidth="1"/>
    <col min="19" max="19" width="3.42578125" customWidth="1"/>
    <col min="20" max="20" width="3.140625" customWidth="1"/>
    <col min="21" max="21" width="3.28515625" customWidth="1"/>
    <col min="22" max="22" width="6" bestFit="1" customWidth="1"/>
    <col min="23" max="23" width="4.140625" customWidth="1"/>
    <col min="24" max="24" width="3.7109375" customWidth="1"/>
    <col min="25" max="25" width="4.85546875" customWidth="1"/>
    <col min="26" max="26" width="4.28515625" customWidth="1"/>
    <col min="27" max="27" width="6.42578125" customWidth="1"/>
    <col min="28" max="29" width="3.5703125" customWidth="1"/>
  </cols>
  <sheetData>
    <row r="1" spans="1:36" ht="15.75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</row>
    <row r="2" spans="1:36" ht="16.5" thickBot="1">
      <c r="A2" s="1"/>
      <c r="B2" s="152" t="s">
        <v>59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51"/>
      <c r="AE2" s="64"/>
    </row>
    <row r="3" spans="1:36" ht="15.75" thickBot="1">
      <c r="A3" s="2"/>
      <c r="B3" s="21"/>
      <c r="C3" s="154" t="s">
        <v>4</v>
      </c>
      <c r="D3" s="154"/>
      <c r="E3" s="154"/>
      <c r="F3" s="154"/>
      <c r="G3" s="155"/>
      <c r="H3" s="156" t="s">
        <v>5</v>
      </c>
      <c r="I3" s="154"/>
      <c r="J3" s="154"/>
      <c r="K3" s="154"/>
      <c r="L3" s="155"/>
      <c r="M3" s="156" t="s">
        <v>6</v>
      </c>
      <c r="N3" s="154"/>
      <c r="O3" s="154"/>
      <c r="P3" s="154"/>
      <c r="Q3" s="155"/>
      <c r="R3" s="45"/>
      <c r="S3" s="157" t="s">
        <v>7</v>
      </c>
      <c r="T3" s="157"/>
      <c r="U3" s="157"/>
      <c r="V3" s="158"/>
      <c r="W3" s="143" t="s">
        <v>9</v>
      </c>
      <c r="X3" s="143"/>
      <c r="Y3" s="143"/>
      <c r="Z3" s="143"/>
      <c r="AA3" s="159"/>
      <c r="AB3" s="142" t="s">
        <v>8</v>
      </c>
      <c r="AC3" s="143"/>
      <c r="AD3" s="144"/>
      <c r="AE3" s="62"/>
    </row>
    <row r="4" spans="1:36" ht="15.75" thickTop="1">
      <c r="A4" s="48"/>
      <c r="B4" s="104" t="s">
        <v>1</v>
      </c>
      <c r="C4" s="166" t="s">
        <v>10</v>
      </c>
      <c r="D4" s="161"/>
      <c r="E4" s="161"/>
      <c r="F4" s="162" t="s">
        <v>11</v>
      </c>
      <c r="G4" s="163"/>
      <c r="H4" s="160" t="s">
        <v>10</v>
      </c>
      <c r="I4" s="161"/>
      <c r="J4" s="161"/>
      <c r="K4" s="162" t="s">
        <v>11</v>
      </c>
      <c r="L4" s="163"/>
      <c r="M4" s="160" t="s">
        <v>10</v>
      </c>
      <c r="N4" s="161"/>
      <c r="O4" s="161"/>
      <c r="P4" s="162" t="s">
        <v>11</v>
      </c>
      <c r="Q4" s="163"/>
      <c r="R4" s="161" t="s">
        <v>10</v>
      </c>
      <c r="S4" s="161"/>
      <c r="T4" s="161"/>
      <c r="U4" s="162" t="s">
        <v>11</v>
      </c>
      <c r="V4" s="163"/>
      <c r="W4" s="161" t="s">
        <v>10</v>
      </c>
      <c r="X4" s="161"/>
      <c r="Y4" s="161"/>
      <c r="Z4" s="162" t="s">
        <v>11</v>
      </c>
      <c r="AA4" s="163"/>
      <c r="AB4" s="164" t="s">
        <v>10</v>
      </c>
      <c r="AC4" s="165"/>
      <c r="AD4" s="114" t="s">
        <v>11</v>
      </c>
      <c r="AE4" s="13" t="s">
        <v>3</v>
      </c>
    </row>
    <row r="5" spans="1:36" ht="48">
      <c r="A5" s="107"/>
      <c r="B5" s="108"/>
      <c r="C5" s="116" t="s">
        <v>65</v>
      </c>
      <c r="D5" s="110" t="s">
        <v>2</v>
      </c>
      <c r="E5" s="117" t="s">
        <v>12</v>
      </c>
      <c r="F5" s="117" t="s">
        <v>13</v>
      </c>
      <c r="G5" s="112" t="s">
        <v>56</v>
      </c>
      <c r="H5" s="116" t="s">
        <v>57</v>
      </c>
      <c r="I5" s="113" t="s">
        <v>2</v>
      </c>
      <c r="J5" s="111" t="s">
        <v>12</v>
      </c>
      <c r="K5" s="111" t="s">
        <v>13</v>
      </c>
      <c r="L5" s="112" t="s">
        <v>56</v>
      </c>
      <c r="M5" s="109" t="s">
        <v>73</v>
      </c>
      <c r="N5" s="113" t="s">
        <v>2</v>
      </c>
      <c r="O5" s="111" t="s">
        <v>12</v>
      </c>
      <c r="P5" s="117" t="s">
        <v>13</v>
      </c>
      <c r="Q5" s="112" t="s">
        <v>56</v>
      </c>
      <c r="R5" s="116" t="s">
        <v>65</v>
      </c>
      <c r="S5" s="113" t="s">
        <v>2</v>
      </c>
      <c r="T5" s="117" t="s">
        <v>12</v>
      </c>
      <c r="U5" s="117" t="s">
        <v>13</v>
      </c>
      <c r="V5" s="121" t="s">
        <v>56</v>
      </c>
      <c r="W5" s="120" t="s">
        <v>65</v>
      </c>
      <c r="X5" s="113" t="s">
        <v>2</v>
      </c>
      <c r="Y5" s="117" t="s">
        <v>12</v>
      </c>
      <c r="Z5" s="117" t="s">
        <v>13</v>
      </c>
      <c r="AA5" s="119" t="s">
        <v>56</v>
      </c>
      <c r="AB5" s="120" t="s">
        <v>79</v>
      </c>
      <c r="AC5" s="113" t="s">
        <v>2</v>
      </c>
      <c r="AD5" s="118" t="s">
        <v>56</v>
      </c>
      <c r="AE5" s="13"/>
    </row>
    <row r="6" spans="1:36">
      <c r="A6" s="115">
        <v>1</v>
      </c>
      <c r="B6" s="70" t="s">
        <v>14</v>
      </c>
      <c r="C6" s="105">
        <v>9</v>
      </c>
      <c r="D6" s="33">
        <f>C6/9*100</f>
        <v>100</v>
      </c>
      <c r="E6" s="7">
        <v>2</v>
      </c>
      <c r="F6" s="11"/>
      <c r="G6" s="36">
        <f>SUM(E6:F6)</f>
        <v>2</v>
      </c>
      <c r="H6" s="7">
        <v>15</v>
      </c>
      <c r="I6" s="11">
        <f>H6/15*100</f>
        <v>100</v>
      </c>
      <c r="J6" s="5" t="s">
        <v>64</v>
      </c>
      <c r="K6" s="5" t="s">
        <v>64</v>
      </c>
      <c r="L6" s="10" t="s">
        <v>64</v>
      </c>
      <c r="M6" s="4">
        <v>7</v>
      </c>
      <c r="N6" s="11">
        <f>M6/8*100</f>
        <v>87.5</v>
      </c>
      <c r="O6" s="5">
        <v>2</v>
      </c>
      <c r="P6" s="11">
        <v>4</v>
      </c>
      <c r="Q6" s="10">
        <f>SUM(O6:P6)</f>
        <v>6</v>
      </c>
      <c r="R6" s="7">
        <v>7</v>
      </c>
      <c r="S6" s="11">
        <f>R6/9*100</f>
        <v>77.777777777777786</v>
      </c>
      <c r="T6" s="11" t="s">
        <v>64</v>
      </c>
      <c r="U6" s="11">
        <v>18</v>
      </c>
      <c r="V6" s="11">
        <v>18</v>
      </c>
      <c r="W6" s="7">
        <v>6</v>
      </c>
      <c r="X6" s="11">
        <f>W6/9*100</f>
        <v>66.666666666666657</v>
      </c>
      <c r="Y6" s="203">
        <v>4</v>
      </c>
      <c r="Z6" s="203"/>
      <c r="AA6" s="204">
        <f>SUM(Y6:Z6)</f>
        <v>4</v>
      </c>
      <c r="AB6" s="100">
        <v>2</v>
      </c>
      <c r="AC6" s="58"/>
      <c r="AD6" s="187">
        <v>4</v>
      </c>
    </row>
    <row r="7" spans="1:36">
      <c r="A7" s="94">
        <v>2</v>
      </c>
      <c r="B7" s="92" t="s">
        <v>15</v>
      </c>
      <c r="C7" s="105">
        <v>0</v>
      </c>
      <c r="D7" s="80">
        <f>C7/9*100</f>
        <v>0</v>
      </c>
      <c r="E7" s="7">
        <v>0</v>
      </c>
      <c r="F7" s="11"/>
      <c r="G7" s="38">
        <f>SUM(E7:F7)</f>
        <v>0</v>
      </c>
      <c r="H7" s="106">
        <v>0</v>
      </c>
      <c r="I7" s="11">
        <f t="shared" ref="I7:I47" si="0">H7/15*100</f>
        <v>0</v>
      </c>
      <c r="J7" s="5" t="s">
        <v>64</v>
      </c>
      <c r="K7" s="5" t="s">
        <v>64</v>
      </c>
      <c r="L7" s="10" t="s">
        <v>64</v>
      </c>
      <c r="M7" s="7">
        <v>0</v>
      </c>
      <c r="N7" s="11">
        <f t="shared" ref="N7:N47" si="1">M7/8*100</f>
        <v>0</v>
      </c>
      <c r="O7" s="5">
        <v>0</v>
      </c>
      <c r="P7" s="5">
        <v>0</v>
      </c>
      <c r="Q7" s="22">
        <f>SUM(O7:P7)</f>
        <v>0</v>
      </c>
      <c r="R7" s="6">
        <v>0</v>
      </c>
      <c r="S7" s="11">
        <f t="shared" ref="S7:S47" si="2">R7/9*100</f>
        <v>0</v>
      </c>
      <c r="T7" s="11" t="s">
        <v>64</v>
      </c>
      <c r="U7" s="5">
        <v>2</v>
      </c>
      <c r="V7" s="5">
        <v>2</v>
      </c>
      <c r="W7" s="6">
        <v>2</v>
      </c>
      <c r="X7" s="11">
        <f t="shared" ref="X7:X47" si="3">W7/9*100</f>
        <v>22.222222222222221</v>
      </c>
      <c r="Y7" s="203">
        <v>1</v>
      </c>
      <c r="Z7" s="168"/>
      <c r="AA7" s="204">
        <f>SUM(Y7:Z7)</f>
        <v>1</v>
      </c>
      <c r="AB7" s="12">
        <v>0</v>
      </c>
      <c r="AC7" s="60"/>
      <c r="AD7" s="176">
        <v>0</v>
      </c>
      <c r="AF7" s="9"/>
      <c r="AJ7" s="9"/>
    </row>
    <row r="8" spans="1:36">
      <c r="A8" s="53">
        <v>3</v>
      </c>
      <c r="B8" s="49" t="s">
        <v>16</v>
      </c>
      <c r="C8" s="35">
        <v>9</v>
      </c>
      <c r="D8" s="33">
        <f t="shared" ref="D8:D47" si="4">C8/9*100</f>
        <v>100</v>
      </c>
      <c r="E8" s="7">
        <v>3</v>
      </c>
      <c r="F8" s="5"/>
      <c r="G8" s="36">
        <f>SUM(E8:F8)</f>
        <v>3</v>
      </c>
      <c r="H8" s="82">
        <v>15</v>
      </c>
      <c r="I8" s="11">
        <f t="shared" si="0"/>
        <v>100</v>
      </c>
      <c r="J8" s="5" t="s">
        <v>64</v>
      </c>
      <c r="K8" s="5" t="s">
        <v>64</v>
      </c>
      <c r="L8" s="10" t="s">
        <v>64</v>
      </c>
      <c r="M8" s="6">
        <v>8</v>
      </c>
      <c r="N8" s="11">
        <f t="shared" si="1"/>
        <v>100</v>
      </c>
      <c r="O8" s="5">
        <v>2</v>
      </c>
      <c r="P8" s="5">
        <v>4</v>
      </c>
      <c r="Q8" s="22">
        <f>SUM(O8:P8)</f>
        <v>6</v>
      </c>
      <c r="R8" s="6">
        <v>9</v>
      </c>
      <c r="S8" s="11">
        <f t="shared" si="2"/>
        <v>100</v>
      </c>
      <c r="T8" s="11" t="s">
        <v>64</v>
      </c>
      <c r="U8" s="5">
        <v>16</v>
      </c>
      <c r="V8" s="5">
        <v>16</v>
      </c>
      <c r="W8" s="6">
        <v>7</v>
      </c>
      <c r="X8" s="11">
        <f t="shared" si="3"/>
        <v>77.777777777777786</v>
      </c>
      <c r="Y8" s="203">
        <v>5</v>
      </c>
      <c r="Z8" s="168"/>
      <c r="AA8" s="204">
        <f>SUM(Y8:Z8)</f>
        <v>5</v>
      </c>
      <c r="AB8" s="12">
        <v>3</v>
      </c>
      <c r="AC8" s="60"/>
      <c r="AD8" s="186">
        <v>4</v>
      </c>
    </row>
    <row r="9" spans="1:36">
      <c r="A9" s="53">
        <v>4</v>
      </c>
      <c r="B9" s="49" t="s">
        <v>17</v>
      </c>
      <c r="C9" s="35">
        <v>8</v>
      </c>
      <c r="D9" s="33">
        <f t="shared" si="4"/>
        <v>88.888888888888886</v>
      </c>
      <c r="E9" s="7">
        <v>3</v>
      </c>
      <c r="F9" s="5"/>
      <c r="G9" s="36">
        <f>SUM(E9:F9)</f>
        <v>3</v>
      </c>
      <c r="H9" s="82">
        <v>15</v>
      </c>
      <c r="I9" s="11">
        <f t="shared" si="0"/>
        <v>100</v>
      </c>
      <c r="J9" s="5" t="s">
        <v>64</v>
      </c>
      <c r="K9" s="5" t="s">
        <v>64</v>
      </c>
      <c r="L9" s="10" t="s">
        <v>64</v>
      </c>
      <c r="M9" s="6">
        <v>6</v>
      </c>
      <c r="N9" s="11">
        <f t="shared" si="1"/>
        <v>75</v>
      </c>
      <c r="O9" s="5">
        <v>1</v>
      </c>
      <c r="P9" s="5">
        <v>2</v>
      </c>
      <c r="Q9" s="22">
        <f>SUM(O9:P9)</f>
        <v>3</v>
      </c>
      <c r="R9" s="6">
        <v>6</v>
      </c>
      <c r="S9" s="11">
        <f t="shared" si="2"/>
        <v>66.666666666666657</v>
      </c>
      <c r="T9" s="11" t="s">
        <v>64</v>
      </c>
      <c r="U9" s="5">
        <v>12</v>
      </c>
      <c r="V9" s="5">
        <v>12</v>
      </c>
      <c r="W9" s="6">
        <v>5</v>
      </c>
      <c r="X9" s="11">
        <f t="shared" si="3"/>
        <v>55.555555555555557</v>
      </c>
      <c r="Y9" s="203">
        <v>3</v>
      </c>
      <c r="Z9" s="168"/>
      <c r="AA9" s="204">
        <f>SUM(Y9:Z9)</f>
        <v>3</v>
      </c>
      <c r="AB9" s="12">
        <v>3</v>
      </c>
      <c r="AC9" s="59"/>
      <c r="AD9" s="176">
        <v>4</v>
      </c>
      <c r="AE9" s="9"/>
      <c r="AF9" s="9"/>
    </row>
    <row r="10" spans="1:36">
      <c r="A10" s="53">
        <v>5</v>
      </c>
      <c r="B10" s="50" t="s">
        <v>18</v>
      </c>
      <c r="C10" s="37">
        <v>8</v>
      </c>
      <c r="D10" s="33">
        <f t="shared" si="4"/>
        <v>88.888888888888886</v>
      </c>
      <c r="E10" s="7">
        <v>3</v>
      </c>
      <c r="F10" s="5"/>
      <c r="G10" s="36">
        <f>SUM(E10:F10)</f>
        <v>3</v>
      </c>
      <c r="H10" s="82">
        <v>15</v>
      </c>
      <c r="I10" s="11">
        <f t="shared" si="0"/>
        <v>100</v>
      </c>
      <c r="J10" s="5" t="s">
        <v>64</v>
      </c>
      <c r="K10" s="5" t="s">
        <v>64</v>
      </c>
      <c r="L10" s="10" t="s">
        <v>64</v>
      </c>
      <c r="M10" s="6">
        <v>6</v>
      </c>
      <c r="N10" s="11">
        <f t="shared" si="1"/>
        <v>75</v>
      </c>
      <c r="O10" s="5">
        <v>1</v>
      </c>
      <c r="P10" s="5">
        <v>4</v>
      </c>
      <c r="Q10" s="22">
        <f>SUM(O10:P10)</f>
        <v>5</v>
      </c>
      <c r="R10" s="6">
        <v>8</v>
      </c>
      <c r="S10" s="11">
        <f t="shared" si="2"/>
        <v>88.888888888888886</v>
      </c>
      <c r="T10" s="11" t="s">
        <v>64</v>
      </c>
      <c r="U10" s="5">
        <v>16</v>
      </c>
      <c r="V10" s="5">
        <v>16</v>
      </c>
      <c r="W10" s="6">
        <v>4</v>
      </c>
      <c r="X10" s="11">
        <f t="shared" si="3"/>
        <v>44.444444444444443</v>
      </c>
      <c r="Y10" s="203">
        <v>4</v>
      </c>
      <c r="Z10" s="168"/>
      <c r="AA10" s="204">
        <f>SUM(Y10:Z10)</f>
        <v>4</v>
      </c>
      <c r="AB10" s="12">
        <v>3</v>
      </c>
      <c r="AC10" s="57"/>
      <c r="AD10" s="179">
        <v>7</v>
      </c>
      <c r="AI10" s="15"/>
    </row>
    <row r="11" spans="1:36">
      <c r="A11" s="53">
        <v>6</v>
      </c>
      <c r="B11" s="49" t="s">
        <v>19</v>
      </c>
      <c r="C11" s="35">
        <v>9</v>
      </c>
      <c r="D11" s="33">
        <f t="shared" si="4"/>
        <v>100</v>
      </c>
      <c r="E11" s="7">
        <v>2</v>
      </c>
      <c r="F11" s="5"/>
      <c r="G11" s="36">
        <f>SUM(E11:F11)</f>
        <v>2</v>
      </c>
      <c r="H11" s="82">
        <v>14</v>
      </c>
      <c r="I11" s="11">
        <f t="shared" si="0"/>
        <v>93.333333333333329</v>
      </c>
      <c r="J11" s="5" t="s">
        <v>64</v>
      </c>
      <c r="K11" s="5" t="s">
        <v>64</v>
      </c>
      <c r="L11" s="10" t="s">
        <v>64</v>
      </c>
      <c r="M11" s="6">
        <v>7</v>
      </c>
      <c r="N11" s="11">
        <f t="shared" si="1"/>
        <v>87.5</v>
      </c>
      <c r="O11" s="5">
        <v>2</v>
      </c>
      <c r="P11" s="5">
        <v>4</v>
      </c>
      <c r="Q11" s="22">
        <f>SUM(O11:P11)</f>
        <v>6</v>
      </c>
      <c r="R11" s="6">
        <v>8</v>
      </c>
      <c r="S11" s="11">
        <f t="shared" si="2"/>
        <v>88.888888888888886</v>
      </c>
      <c r="T11" s="11" t="s">
        <v>64</v>
      </c>
      <c r="U11" s="5">
        <v>18</v>
      </c>
      <c r="V11" s="5">
        <v>18</v>
      </c>
      <c r="W11" s="6">
        <v>7</v>
      </c>
      <c r="X11" s="11">
        <f t="shared" si="3"/>
        <v>77.777777777777786</v>
      </c>
      <c r="Y11" s="203">
        <v>3</v>
      </c>
      <c r="Z11" s="168"/>
      <c r="AA11" s="204">
        <f>SUM(Y11:Z11)</f>
        <v>3</v>
      </c>
      <c r="AB11" s="12">
        <v>2</v>
      </c>
      <c r="AC11" s="60"/>
      <c r="AD11" s="176">
        <v>3</v>
      </c>
      <c r="AG11" s="27"/>
      <c r="AI11" s="9"/>
    </row>
    <row r="12" spans="1:36">
      <c r="A12" s="53">
        <v>7</v>
      </c>
      <c r="B12" s="49" t="s">
        <v>20</v>
      </c>
      <c r="C12" s="35">
        <v>0</v>
      </c>
      <c r="D12" s="33">
        <f t="shared" si="4"/>
        <v>0</v>
      </c>
      <c r="E12" s="7">
        <v>0</v>
      </c>
      <c r="F12" s="5"/>
      <c r="G12" s="36">
        <f>SUM(E12:F12)</f>
        <v>0</v>
      </c>
      <c r="H12" s="82">
        <v>0</v>
      </c>
      <c r="I12" s="11">
        <f t="shared" si="0"/>
        <v>0</v>
      </c>
      <c r="J12" s="5" t="s">
        <v>64</v>
      </c>
      <c r="K12" s="5" t="s">
        <v>64</v>
      </c>
      <c r="L12" s="10" t="s">
        <v>64</v>
      </c>
      <c r="M12" s="6">
        <v>3</v>
      </c>
      <c r="N12" s="11">
        <f t="shared" si="1"/>
        <v>37.5</v>
      </c>
      <c r="O12" s="5">
        <v>1</v>
      </c>
      <c r="P12" s="5">
        <v>0</v>
      </c>
      <c r="Q12" s="22">
        <f>SUM(O12:P12)</f>
        <v>1</v>
      </c>
      <c r="R12" s="6">
        <v>3</v>
      </c>
      <c r="S12" s="11">
        <f t="shared" si="2"/>
        <v>33.333333333333329</v>
      </c>
      <c r="T12" s="11" t="s">
        <v>64</v>
      </c>
      <c r="U12" s="5">
        <v>2</v>
      </c>
      <c r="V12" s="5">
        <v>2</v>
      </c>
      <c r="W12" s="6">
        <v>0</v>
      </c>
      <c r="X12" s="11">
        <f t="shared" si="3"/>
        <v>0</v>
      </c>
      <c r="Y12" s="203">
        <v>0</v>
      </c>
      <c r="Z12" s="168"/>
      <c r="AA12" s="204">
        <f>SUM(Y12:Z12)</f>
        <v>0</v>
      </c>
      <c r="AB12" s="12">
        <v>0</v>
      </c>
      <c r="AC12" s="60"/>
      <c r="AD12" s="179">
        <v>0</v>
      </c>
    </row>
    <row r="13" spans="1:36">
      <c r="A13" s="53">
        <v>8</v>
      </c>
      <c r="B13" s="49" t="s">
        <v>21</v>
      </c>
      <c r="C13" s="35">
        <v>6</v>
      </c>
      <c r="D13" s="33">
        <f t="shared" si="4"/>
        <v>66.666666666666657</v>
      </c>
      <c r="E13" s="7">
        <v>1</v>
      </c>
      <c r="F13" s="5"/>
      <c r="G13" s="36">
        <f>SUM(E13:F13)</f>
        <v>1</v>
      </c>
      <c r="H13" s="82">
        <v>4</v>
      </c>
      <c r="I13" s="11">
        <f t="shared" si="0"/>
        <v>26.666666666666668</v>
      </c>
      <c r="J13" s="5" t="s">
        <v>64</v>
      </c>
      <c r="K13" s="5" t="s">
        <v>64</v>
      </c>
      <c r="L13" s="10" t="s">
        <v>64</v>
      </c>
      <c r="M13" s="6">
        <v>2</v>
      </c>
      <c r="N13" s="11">
        <f t="shared" si="1"/>
        <v>25</v>
      </c>
      <c r="O13" s="5">
        <v>1</v>
      </c>
      <c r="P13" s="5">
        <v>2</v>
      </c>
      <c r="Q13" s="22">
        <f>SUM(O13:P13)</f>
        <v>3</v>
      </c>
      <c r="R13" s="6">
        <v>3</v>
      </c>
      <c r="S13" s="11">
        <f t="shared" si="2"/>
        <v>33.333333333333329</v>
      </c>
      <c r="T13" s="11" t="s">
        <v>64</v>
      </c>
      <c r="U13" s="5">
        <v>12</v>
      </c>
      <c r="V13" s="5">
        <v>12</v>
      </c>
      <c r="W13" s="6">
        <v>4</v>
      </c>
      <c r="X13" s="11">
        <f t="shared" si="3"/>
        <v>44.444444444444443</v>
      </c>
      <c r="Y13" s="203">
        <v>0</v>
      </c>
      <c r="Z13" s="168"/>
      <c r="AA13" s="204">
        <f>SUM(Y13:Z13)</f>
        <v>0</v>
      </c>
      <c r="AB13" s="12">
        <v>1</v>
      </c>
      <c r="AC13" s="59"/>
      <c r="AD13" s="176">
        <v>0</v>
      </c>
    </row>
    <row r="14" spans="1:36">
      <c r="A14" s="53">
        <v>9</v>
      </c>
      <c r="B14" s="49" t="s">
        <v>22</v>
      </c>
      <c r="C14" s="35">
        <v>7</v>
      </c>
      <c r="D14" s="33">
        <f t="shared" si="4"/>
        <v>77.777777777777786</v>
      </c>
      <c r="E14" s="7">
        <v>1</v>
      </c>
      <c r="F14" s="5"/>
      <c r="G14" s="36">
        <f>SUM(E14:F14)</f>
        <v>1</v>
      </c>
      <c r="H14" s="82">
        <v>11</v>
      </c>
      <c r="I14" s="11">
        <f t="shared" si="0"/>
        <v>73.333333333333329</v>
      </c>
      <c r="J14" s="5" t="s">
        <v>64</v>
      </c>
      <c r="K14" s="5" t="s">
        <v>64</v>
      </c>
      <c r="L14" s="10" t="s">
        <v>64</v>
      </c>
      <c r="M14" s="6">
        <v>5</v>
      </c>
      <c r="N14" s="11">
        <f t="shared" si="1"/>
        <v>62.5</v>
      </c>
      <c r="O14" s="5">
        <v>1</v>
      </c>
      <c r="P14" s="5">
        <v>4</v>
      </c>
      <c r="Q14" s="22">
        <f>SUM(O14:P14)</f>
        <v>5</v>
      </c>
      <c r="R14" s="6">
        <v>5</v>
      </c>
      <c r="S14" s="11">
        <f t="shared" si="2"/>
        <v>55.555555555555557</v>
      </c>
      <c r="T14" s="11" t="s">
        <v>64</v>
      </c>
      <c r="U14" s="5">
        <v>10</v>
      </c>
      <c r="V14" s="5">
        <v>10</v>
      </c>
      <c r="W14" s="6">
        <v>8</v>
      </c>
      <c r="X14" s="11">
        <f t="shared" si="3"/>
        <v>88.888888888888886</v>
      </c>
      <c r="Y14" s="203">
        <v>2</v>
      </c>
      <c r="Z14" s="168"/>
      <c r="AA14" s="204">
        <f>SUM(Y14:Z14)</f>
        <v>2</v>
      </c>
      <c r="AB14" s="12">
        <v>2</v>
      </c>
      <c r="AC14" s="57"/>
      <c r="AD14" s="176">
        <v>2</v>
      </c>
    </row>
    <row r="15" spans="1:36">
      <c r="A15" s="53">
        <v>10</v>
      </c>
      <c r="B15" s="49" t="s">
        <v>23</v>
      </c>
      <c r="C15" s="35">
        <v>9</v>
      </c>
      <c r="D15" s="33">
        <f t="shared" si="4"/>
        <v>100</v>
      </c>
      <c r="E15" s="7">
        <v>3</v>
      </c>
      <c r="F15" s="5"/>
      <c r="G15" s="36">
        <f>SUM(E15:F15)</f>
        <v>3</v>
      </c>
      <c r="H15" s="82">
        <v>15</v>
      </c>
      <c r="I15" s="11">
        <f t="shared" si="0"/>
        <v>100</v>
      </c>
      <c r="J15" s="5" t="s">
        <v>64</v>
      </c>
      <c r="K15" s="5" t="s">
        <v>64</v>
      </c>
      <c r="L15" s="10" t="s">
        <v>64</v>
      </c>
      <c r="M15" s="6">
        <v>7</v>
      </c>
      <c r="N15" s="11">
        <f t="shared" si="1"/>
        <v>87.5</v>
      </c>
      <c r="O15" s="5">
        <v>1</v>
      </c>
      <c r="P15" s="5">
        <v>4</v>
      </c>
      <c r="Q15" s="22">
        <f>SUM(O15:P15)</f>
        <v>5</v>
      </c>
      <c r="R15" s="6">
        <v>9</v>
      </c>
      <c r="S15" s="11">
        <f t="shared" si="2"/>
        <v>100</v>
      </c>
      <c r="T15" s="11" t="s">
        <v>64</v>
      </c>
      <c r="U15" s="5">
        <v>18</v>
      </c>
      <c r="V15" s="5">
        <v>18</v>
      </c>
      <c r="W15" s="6">
        <v>9</v>
      </c>
      <c r="X15" s="11">
        <f t="shared" si="3"/>
        <v>100</v>
      </c>
      <c r="Y15" s="203">
        <v>4</v>
      </c>
      <c r="Z15" s="168"/>
      <c r="AA15" s="204">
        <f>SUM(Y15:Z15)</f>
        <v>4</v>
      </c>
      <c r="AB15" s="12">
        <v>3</v>
      </c>
      <c r="AC15" s="60"/>
      <c r="AD15" s="179">
        <v>4</v>
      </c>
    </row>
    <row r="16" spans="1:36">
      <c r="A16" s="53">
        <v>11</v>
      </c>
      <c r="B16" s="49" t="s">
        <v>24</v>
      </c>
      <c r="C16" s="35">
        <v>0</v>
      </c>
      <c r="D16" s="33">
        <f t="shared" si="4"/>
        <v>0</v>
      </c>
      <c r="E16" s="7">
        <v>0</v>
      </c>
      <c r="F16" s="5"/>
      <c r="G16" s="36">
        <f>SUM(E16:F16)</f>
        <v>0</v>
      </c>
      <c r="H16" s="83">
        <v>0</v>
      </c>
      <c r="I16" s="11">
        <f t="shared" si="0"/>
        <v>0</v>
      </c>
      <c r="J16" s="5" t="s">
        <v>64</v>
      </c>
      <c r="K16" s="5" t="s">
        <v>64</v>
      </c>
      <c r="L16" s="10" t="s">
        <v>64</v>
      </c>
      <c r="M16" s="6">
        <v>0</v>
      </c>
      <c r="N16" s="11">
        <f t="shared" si="1"/>
        <v>0</v>
      </c>
      <c r="O16" s="5">
        <v>0</v>
      </c>
      <c r="P16" s="5">
        <v>0</v>
      </c>
      <c r="Q16" s="22">
        <f>SUM(O16:P16)</f>
        <v>0</v>
      </c>
      <c r="R16" s="6">
        <v>0</v>
      </c>
      <c r="S16" s="11">
        <f t="shared" si="2"/>
        <v>0</v>
      </c>
      <c r="T16" s="11" t="s">
        <v>64</v>
      </c>
      <c r="U16" s="5">
        <v>2</v>
      </c>
      <c r="V16" s="5">
        <v>2</v>
      </c>
      <c r="W16" s="6">
        <v>0</v>
      </c>
      <c r="X16" s="11">
        <f t="shared" si="3"/>
        <v>0</v>
      </c>
      <c r="Y16" s="203">
        <v>0</v>
      </c>
      <c r="Z16" s="168"/>
      <c r="AA16" s="204">
        <f>SUM(Y16:Z16)</f>
        <v>0</v>
      </c>
      <c r="AB16" s="12">
        <v>0</v>
      </c>
      <c r="AC16" s="59"/>
      <c r="AD16" s="176">
        <v>0</v>
      </c>
    </row>
    <row r="17" spans="1:30">
      <c r="A17" s="53">
        <v>12</v>
      </c>
      <c r="B17" s="49" t="s">
        <v>25</v>
      </c>
      <c r="C17" s="35">
        <v>6</v>
      </c>
      <c r="D17" s="33">
        <f t="shared" si="4"/>
        <v>66.666666666666657</v>
      </c>
      <c r="E17" s="7">
        <v>3</v>
      </c>
      <c r="F17" s="5"/>
      <c r="G17" s="36">
        <f>SUM(E17:F17)</f>
        <v>3</v>
      </c>
      <c r="H17" s="83">
        <v>14</v>
      </c>
      <c r="I17" s="11">
        <f t="shared" si="0"/>
        <v>93.333333333333329</v>
      </c>
      <c r="J17" s="5" t="s">
        <v>64</v>
      </c>
      <c r="K17" s="5" t="s">
        <v>64</v>
      </c>
      <c r="L17" s="10" t="s">
        <v>64</v>
      </c>
      <c r="M17" s="6">
        <v>7</v>
      </c>
      <c r="N17" s="11">
        <f t="shared" si="1"/>
        <v>87.5</v>
      </c>
      <c r="O17" s="5">
        <v>1</v>
      </c>
      <c r="P17" s="5">
        <v>0</v>
      </c>
      <c r="Q17" s="22">
        <f>SUM(O17:P17)</f>
        <v>1</v>
      </c>
      <c r="R17" s="6">
        <v>5</v>
      </c>
      <c r="S17" s="11">
        <f t="shared" si="2"/>
        <v>55.555555555555557</v>
      </c>
      <c r="T17" s="11" t="s">
        <v>64</v>
      </c>
      <c r="U17" s="5">
        <v>14</v>
      </c>
      <c r="V17" s="5">
        <v>14</v>
      </c>
      <c r="W17" s="6">
        <v>3</v>
      </c>
      <c r="X17" s="11">
        <f t="shared" si="3"/>
        <v>33.333333333333329</v>
      </c>
      <c r="Y17" s="203">
        <v>3</v>
      </c>
      <c r="Z17" s="168"/>
      <c r="AA17" s="204">
        <f>SUM(Y17:Z17)</f>
        <v>3</v>
      </c>
      <c r="AB17" s="12">
        <v>1</v>
      </c>
      <c r="AC17" s="57"/>
      <c r="AD17" s="179">
        <v>1</v>
      </c>
    </row>
    <row r="18" spans="1:30">
      <c r="A18" s="53">
        <v>13</v>
      </c>
      <c r="B18" s="49" t="s">
        <v>26</v>
      </c>
      <c r="C18" s="35">
        <v>8</v>
      </c>
      <c r="D18" s="33">
        <f t="shared" si="4"/>
        <v>88.888888888888886</v>
      </c>
      <c r="E18" s="7">
        <v>3</v>
      </c>
      <c r="F18" s="5"/>
      <c r="G18" s="36">
        <f>SUM(E18:F18)</f>
        <v>3</v>
      </c>
      <c r="H18" s="83">
        <v>15</v>
      </c>
      <c r="I18" s="11">
        <f t="shared" si="0"/>
        <v>100</v>
      </c>
      <c r="J18" s="5" t="s">
        <v>64</v>
      </c>
      <c r="K18" s="5" t="s">
        <v>64</v>
      </c>
      <c r="L18" s="10" t="s">
        <v>64</v>
      </c>
      <c r="M18" s="6">
        <v>8</v>
      </c>
      <c r="N18" s="11">
        <f t="shared" si="1"/>
        <v>100</v>
      </c>
      <c r="O18" s="5">
        <v>2</v>
      </c>
      <c r="P18" s="5">
        <v>4</v>
      </c>
      <c r="Q18" s="22">
        <f>SUM(O18:P18)</f>
        <v>6</v>
      </c>
      <c r="R18" s="6">
        <v>8</v>
      </c>
      <c r="S18" s="11">
        <f t="shared" si="2"/>
        <v>88.888888888888886</v>
      </c>
      <c r="T18" s="11" t="s">
        <v>64</v>
      </c>
      <c r="U18" s="5">
        <v>18</v>
      </c>
      <c r="V18" s="5">
        <v>18</v>
      </c>
      <c r="W18" s="6">
        <v>5</v>
      </c>
      <c r="X18" s="11">
        <f t="shared" si="3"/>
        <v>55.555555555555557</v>
      </c>
      <c r="Y18" s="203">
        <v>4</v>
      </c>
      <c r="Z18" s="168"/>
      <c r="AA18" s="204">
        <f>SUM(Y18:Z18)</f>
        <v>4</v>
      </c>
      <c r="AB18" s="12">
        <v>3</v>
      </c>
      <c r="AC18" s="59"/>
      <c r="AD18" s="186">
        <v>4</v>
      </c>
    </row>
    <row r="19" spans="1:30">
      <c r="A19" s="53">
        <v>14</v>
      </c>
      <c r="B19" s="49" t="s">
        <v>27</v>
      </c>
      <c r="C19" s="35">
        <v>0</v>
      </c>
      <c r="D19" s="33">
        <f t="shared" si="4"/>
        <v>0</v>
      </c>
      <c r="E19" s="7">
        <v>0</v>
      </c>
      <c r="F19" s="5"/>
      <c r="G19" s="36">
        <f>SUM(E19:F19)</f>
        <v>0</v>
      </c>
      <c r="H19" s="83">
        <v>0</v>
      </c>
      <c r="I19" s="11">
        <f t="shared" si="0"/>
        <v>0</v>
      </c>
      <c r="J19" s="5" t="s">
        <v>64</v>
      </c>
      <c r="K19" s="5" t="s">
        <v>64</v>
      </c>
      <c r="L19" s="10" t="s">
        <v>64</v>
      </c>
      <c r="M19" s="6">
        <v>0</v>
      </c>
      <c r="N19" s="11">
        <f t="shared" si="1"/>
        <v>0</v>
      </c>
      <c r="O19" s="5">
        <v>0</v>
      </c>
      <c r="P19" s="5">
        <v>0</v>
      </c>
      <c r="Q19" s="22">
        <f>SUM(O19:P19)</f>
        <v>0</v>
      </c>
      <c r="R19" s="6">
        <v>1</v>
      </c>
      <c r="S19" s="11">
        <f t="shared" si="2"/>
        <v>11.111111111111111</v>
      </c>
      <c r="T19" s="11" t="s">
        <v>64</v>
      </c>
      <c r="U19" s="5">
        <v>0</v>
      </c>
      <c r="V19" s="5">
        <v>0</v>
      </c>
      <c r="W19" s="6">
        <v>0</v>
      </c>
      <c r="X19" s="11">
        <f t="shared" si="3"/>
        <v>0</v>
      </c>
      <c r="Y19" s="203">
        <v>0</v>
      </c>
      <c r="Z19" s="168"/>
      <c r="AA19" s="204">
        <f>SUM(Y19:Z19)</f>
        <v>0</v>
      </c>
      <c r="AB19" s="12">
        <v>2</v>
      </c>
      <c r="AC19" s="57"/>
      <c r="AD19" s="186">
        <v>2</v>
      </c>
    </row>
    <row r="20" spans="1:30">
      <c r="A20" s="53">
        <v>15</v>
      </c>
      <c r="B20" s="49" t="s">
        <v>28</v>
      </c>
      <c r="C20" s="35">
        <v>0</v>
      </c>
      <c r="D20" s="33">
        <f t="shared" si="4"/>
        <v>0</v>
      </c>
      <c r="E20" s="7">
        <v>0</v>
      </c>
      <c r="F20" s="5">
        <v>0</v>
      </c>
      <c r="G20" s="36">
        <f>SUM(E20:F20)</f>
        <v>0</v>
      </c>
      <c r="H20" s="83">
        <v>0</v>
      </c>
      <c r="I20" s="11">
        <f t="shared" si="0"/>
        <v>0</v>
      </c>
      <c r="J20" s="5" t="s">
        <v>64</v>
      </c>
      <c r="K20" s="5" t="s">
        <v>64</v>
      </c>
      <c r="L20" s="10" t="s">
        <v>64</v>
      </c>
      <c r="M20" s="6">
        <v>0</v>
      </c>
      <c r="N20" s="11">
        <f t="shared" si="1"/>
        <v>0</v>
      </c>
      <c r="O20" s="5">
        <v>0</v>
      </c>
      <c r="P20" s="5">
        <v>0</v>
      </c>
      <c r="Q20" s="22">
        <f>SUM(O20:P20)</f>
        <v>0</v>
      </c>
      <c r="R20" s="6">
        <v>0</v>
      </c>
      <c r="S20" s="11">
        <f t="shared" si="2"/>
        <v>0</v>
      </c>
      <c r="T20" s="11" t="s">
        <v>64</v>
      </c>
      <c r="U20" s="5"/>
      <c r="V20" s="22"/>
      <c r="W20" s="6">
        <v>1</v>
      </c>
      <c r="X20" s="11">
        <f t="shared" si="3"/>
        <v>11.111111111111111</v>
      </c>
      <c r="Y20" s="203">
        <v>0</v>
      </c>
      <c r="Z20" s="168"/>
      <c r="AA20" s="204">
        <f>SUM(Y20:Z20)</f>
        <v>0</v>
      </c>
      <c r="AB20" s="12">
        <v>0</v>
      </c>
      <c r="AC20" s="59"/>
      <c r="AD20" s="176">
        <v>0</v>
      </c>
    </row>
    <row r="21" spans="1:30">
      <c r="A21" s="53">
        <v>16</v>
      </c>
      <c r="B21" s="49" t="s">
        <v>29</v>
      </c>
      <c r="C21" s="35">
        <v>7</v>
      </c>
      <c r="D21" s="33">
        <f t="shared" si="4"/>
        <v>77.777777777777786</v>
      </c>
      <c r="E21" s="7">
        <v>3</v>
      </c>
      <c r="F21" s="5">
        <v>12</v>
      </c>
      <c r="G21" s="36">
        <f>SUM(E21:F21)</f>
        <v>15</v>
      </c>
      <c r="H21" s="83">
        <v>12</v>
      </c>
      <c r="I21" s="11">
        <f t="shared" si="0"/>
        <v>80</v>
      </c>
      <c r="J21" s="5" t="s">
        <v>64</v>
      </c>
      <c r="K21" s="5" t="s">
        <v>64</v>
      </c>
      <c r="L21" s="10" t="s">
        <v>64</v>
      </c>
      <c r="M21" s="6">
        <v>6</v>
      </c>
      <c r="N21" s="11">
        <f t="shared" si="1"/>
        <v>75</v>
      </c>
      <c r="O21" s="5">
        <v>1</v>
      </c>
      <c r="P21" s="5">
        <v>0</v>
      </c>
      <c r="Q21" s="22">
        <f>SUM(O21:P21)</f>
        <v>1</v>
      </c>
      <c r="R21" s="6">
        <v>5</v>
      </c>
      <c r="S21" s="11">
        <f t="shared" si="2"/>
        <v>55.555555555555557</v>
      </c>
      <c r="T21" s="11" t="s">
        <v>64</v>
      </c>
      <c r="U21" s="5"/>
      <c r="V21" s="22"/>
      <c r="W21" s="6">
        <v>6</v>
      </c>
      <c r="X21" s="11">
        <f t="shared" si="3"/>
        <v>66.666666666666657</v>
      </c>
      <c r="Y21" s="203">
        <v>3</v>
      </c>
      <c r="Z21" s="168"/>
      <c r="AA21" s="204">
        <f>SUM(Y21:Z21)</f>
        <v>3</v>
      </c>
      <c r="AB21" s="12">
        <v>1</v>
      </c>
      <c r="AC21" s="59"/>
      <c r="AD21" s="176">
        <v>3</v>
      </c>
    </row>
    <row r="22" spans="1:30">
      <c r="A22" s="53">
        <v>17</v>
      </c>
      <c r="B22" s="49" t="s">
        <v>30</v>
      </c>
      <c r="C22" s="35">
        <v>8</v>
      </c>
      <c r="D22" s="33">
        <f t="shared" si="4"/>
        <v>88.888888888888886</v>
      </c>
      <c r="E22" s="7">
        <v>3</v>
      </c>
      <c r="F22" s="5">
        <v>14</v>
      </c>
      <c r="G22" s="36">
        <f>SUM(E22:F22)</f>
        <v>17</v>
      </c>
      <c r="H22" s="83">
        <v>15</v>
      </c>
      <c r="I22" s="11">
        <f t="shared" si="0"/>
        <v>100</v>
      </c>
      <c r="J22" s="5" t="s">
        <v>64</v>
      </c>
      <c r="K22" s="5" t="s">
        <v>64</v>
      </c>
      <c r="L22" s="10" t="s">
        <v>64</v>
      </c>
      <c r="M22" s="6">
        <v>5</v>
      </c>
      <c r="N22" s="11">
        <f t="shared" si="1"/>
        <v>62.5</v>
      </c>
      <c r="O22" s="5">
        <v>1</v>
      </c>
      <c r="P22" s="5">
        <v>0</v>
      </c>
      <c r="Q22" s="22">
        <f>SUM(O22:P22)</f>
        <v>1</v>
      </c>
      <c r="R22" s="6">
        <v>2</v>
      </c>
      <c r="S22" s="11">
        <f t="shared" si="2"/>
        <v>22.222222222222221</v>
      </c>
      <c r="T22" s="11" t="s">
        <v>64</v>
      </c>
      <c r="U22" s="5"/>
      <c r="V22" s="22"/>
      <c r="W22" s="6">
        <v>4</v>
      </c>
      <c r="X22" s="11">
        <f t="shared" si="3"/>
        <v>44.444444444444443</v>
      </c>
      <c r="Y22" s="203">
        <v>2</v>
      </c>
      <c r="Z22" s="168"/>
      <c r="AA22" s="204">
        <f>SUM(Y22:Z22)</f>
        <v>2</v>
      </c>
      <c r="AB22" s="12">
        <v>1</v>
      </c>
      <c r="AC22" s="59"/>
      <c r="AD22" s="179">
        <v>2</v>
      </c>
    </row>
    <row r="23" spans="1:30">
      <c r="A23" s="53">
        <v>18</v>
      </c>
      <c r="B23" s="49" t="s">
        <v>31</v>
      </c>
      <c r="C23" s="35">
        <v>8</v>
      </c>
      <c r="D23" s="33">
        <f t="shared" si="4"/>
        <v>88.888888888888886</v>
      </c>
      <c r="E23" s="7">
        <v>3</v>
      </c>
      <c r="F23" s="5">
        <v>18</v>
      </c>
      <c r="G23" s="36">
        <f>SUM(E23:F23)</f>
        <v>21</v>
      </c>
      <c r="H23" s="83">
        <v>15</v>
      </c>
      <c r="I23" s="11">
        <f t="shared" si="0"/>
        <v>100</v>
      </c>
      <c r="J23" s="5" t="s">
        <v>64</v>
      </c>
      <c r="K23" s="5" t="s">
        <v>64</v>
      </c>
      <c r="L23" s="10" t="s">
        <v>64</v>
      </c>
      <c r="M23" s="6">
        <v>8</v>
      </c>
      <c r="N23" s="11">
        <f t="shared" si="1"/>
        <v>100</v>
      </c>
      <c r="O23" s="5">
        <v>2</v>
      </c>
      <c r="P23" s="5">
        <v>4</v>
      </c>
      <c r="Q23" s="22">
        <f>SUM(O23:P23)</f>
        <v>6</v>
      </c>
      <c r="R23" s="6">
        <v>6</v>
      </c>
      <c r="S23" s="11">
        <f t="shared" si="2"/>
        <v>66.666666666666657</v>
      </c>
      <c r="T23" s="11" t="s">
        <v>64</v>
      </c>
      <c r="U23" s="5"/>
      <c r="V23" s="22"/>
      <c r="W23" s="6">
        <v>6</v>
      </c>
      <c r="X23" s="11">
        <f t="shared" si="3"/>
        <v>66.666666666666657</v>
      </c>
      <c r="Y23" s="203">
        <v>4</v>
      </c>
      <c r="Z23" s="168"/>
      <c r="AA23" s="204">
        <f>SUM(Y23:Z23)</f>
        <v>4</v>
      </c>
      <c r="AB23" s="12">
        <v>2</v>
      </c>
      <c r="AC23" s="59"/>
      <c r="AD23" s="186">
        <v>3</v>
      </c>
    </row>
    <row r="24" spans="1:30">
      <c r="A24" s="53">
        <v>19</v>
      </c>
      <c r="B24" s="49" t="s">
        <v>32</v>
      </c>
      <c r="C24" s="35">
        <v>0</v>
      </c>
      <c r="D24" s="33">
        <f t="shared" si="4"/>
        <v>0</v>
      </c>
      <c r="E24" s="7">
        <v>0</v>
      </c>
      <c r="F24" s="5">
        <v>0</v>
      </c>
      <c r="G24" s="36">
        <f>SUM(E24:F24)</f>
        <v>0</v>
      </c>
      <c r="H24" s="83">
        <v>0</v>
      </c>
      <c r="I24" s="11">
        <f t="shared" si="0"/>
        <v>0</v>
      </c>
      <c r="J24" s="5" t="s">
        <v>64</v>
      </c>
      <c r="K24" s="5" t="s">
        <v>64</v>
      </c>
      <c r="L24" s="10" t="s">
        <v>64</v>
      </c>
      <c r="M24" s="6">
        <v>0</v>
      </c>
      <c r="N24" s="11">
        <f t="shared" si="1"/>
        <v>0</v>
      </c>
      <c r="O24" s="5">
        <v>0</v>
      </c>
      <c r="P24" s="5">
        <v>0</v>
      </c>
      <c r="Q24" s="22">
        <f>SUM(O24:P24)</f>
        <v>0</v>
      </c>
      <c r="R24" s="6">
        <v>0</v>
      </c>
      <c r="S24" s="11">
        <f t="shared" si="2"/>
        <v>0</v>
      </c>
      <c r="T24" s="11" t="s">
        <v>64</v>
      </c>
      <c r="U24" s="5"/>
      <c r="V24" s="22"/>
      <c r="W24" s="6">
        <v>1</v>
      </c>
      <c r="X24" s="11">
        <f t="shared" si="3"/>
        <v>11.111111111111111</v>
      </c>
      <c r="Y24" s="203">
        <v>0</v>
      </c>
      <c r="Z24" s="168"/>
      <c r="AA24" s="204">
        <f>SUM(Y24:Z24)</f>
        <v>0</v>
      </c>
      <c r="AB24" s="12">
        <v>0</v>
      </c>
      <c r="AC24" s="57"/>
      <c r="AD24" s="186">
        <v>0</v>
      </c>
    </row>
    <row r="25" spans="1:30">
      <c r="A25" s="53">
        <v>20</v>
      </c>
      <c r="B25" s="49" t="s">
        <v>33</v>
      </c>
      <c r="C25" s="35">
        <v>5</v>
      </c>
      <c r="D25" s="33">
        <f t="shared" si="4"/>
        <v>55.555555555555557</v>
      </c>
      <c r="E25" s="7">
        <v>3</v>
      </c>
      <c r="F25" s="5">
        <v>16</v>
      </c>
      <c r="G25" s="36">
        <f>SUM(E25:F25)</f>
        <v>19</v>
      </c>
      <c r="H25" s="83">
        <v>15</v>
      </c>
      <c r="I25" s="11">
        <f t="shared" si="0"/>
        <v>100</v>
      </c>
      <c r="J25" s="5" t="s">
        <v>64</v>
      </c>
      <c r="K25" s="5" t="s">
        <v>64</v>
      </c>
      <c r="L25" s="10" t="s">
        <v>64</v>
      </c>
      <c r="M25" s="6">
        <v>7</v>
      </c>
      <c r="N25" s="11">
        <f t="shared" si="1"/>
        <v>87.5</v>
      </c>
      <c r="O25" s="5">
        <v>2</v>
      </c>
      <c r="P25" s="5">
        <v>4</v>
      </c>
      <c r="Q25" s="10">
        <f>SUM(O25:P25)</f>
        <v>6</v>
      </c>
      <c r="R25" s="6">
        <v>5</v>
      </c>
      <c r="S25" s="11">
        <f t="shared" si="2"/>
        <v>55.555555555555557</v>
      </c>
      <c r="T25" s="11" t="s">
        <v>64</v>
      </c>
      <c r="U25" s="5"/>
      <c r="V25" s="10"/>
      <c r="W25" s="6">
        <v>5</v>
      </c>
      <c r="X25" s="11">
        <f t="shared" si="3"/>
        <v>55.555555555555557</v>
      </c>
      <c r="Y25" s="203">
        <v>5</v>
      </c>
      <c r="Z25" s="168"/>
      <c r="AA25" s="206">
        <f>SUM(Y25:Z25)</f>
        <v>5</v>
      </c>
      <c r="AB25" s="12">
        <v>2</v>
      </c>
      <c r="AC25" s="59"/>
      <c r="AD25" s="186">
        <v>3</v>
      </c>
    </row>
    <row r="26" spans="1:30">
      <c r="A26" s="53">
        <v>21</v>
      </c>
      <c r="B26" s="49" t="s">
        <v>34</v>
      </c>
      <c r="C26" s="35">
        <v>0</v>
      </c>
      <c r="D26" s="33">
        <f t="shared" si="4"/>
        <v>0</v>
      </c>
      <c r="E26" s="7">
        <v>0</v>
      </c>
      <c r="F26" s="5">
        <v>0</v>
      </c>
      <c r="G26" s="36">
        <f>SUM(E26:F26)</f>
        <v>0</v>
      </c>
      <c r="H26" s="83">
        <v>0</v>
      </c>
      <c r="I26" s="11">
        <f t="shared" si="0"/>
        <v>0</v>
      </c>
      <c r="J26" s="5" t="s">
        <v>64</v>
      </c>
      <c r="K26" s="5" t="s">
        <v>64</v>
      </c>
      <c r="L26" s="10" t="s">
        <v>64</v>
      </c>
      <c r="M26" s="6">
        <v>0</v>
      </c>
      <c r="N26" s="11">
        <f t="shared" si="1"/>
        <v>0</v>
      </c>
      <c r="O26" s="5">
        <v>0</v>
      </c>
      <c r="P26" s="5">
        <v>0</v>
      </c>
      <c r="Q26" s="10">
        <f>SUM(O26:P26)</f>
        <v>0</v>
      </c>
      <c r="R26" s="6">
        <v>0</v>
      </c>
      <c r="S26" s="11">
        <f t="shared" si="2"/>
        <v>0</v>
      </c>
      <c r="T26" s="11" t="s">
        <v>64</v>
      </c>
      <c r="U26" s="5"/>
      <c r="V26" s="10"/>
      <c r="W26" s="6">
        <v>0</v>
      </c>
      <c r="X26" s="11">
        <f t="shared" si="3"/>
        <v>0</v>
      </c>
      <c r="Y26" s="203">
        <v>0</v>
      </c>
      <c r="Z26" s="168"/>
      <c r="AA26" s="206">
        <f>SUM(Y26:Z26)</f>
        <v>0</v>
      </c>
      <c r="AB26" s="12">
        <v>0</v>
      </c>
      <c r="AC26" s="57"/>
      <c r="AD26" s="186">
        <v>0</v>
      </c>
    </row>
    <row r="27" spans="1:30">
      <c r="A27" s="53">
        <v>22</v>
      </c>
      <c r="B27" s="49" t="s">
        <v>35</v>
      </c>
      <c r="C27" s="35">
        <v>6</v>
      </c>
      <c r="D27" s="33">
        <f t="shared" si="4"/>
        <v>66.666666666666657</v>
      </c>
      <c r="E27" s="7">
        <v>3</v>
      </c>
      <c r="F27" s="5">
        <v>10</v>
      </c>
      <c r="G27" s="36">
        <f>SUM(E27:F27)</f>
        <v>13</v>
      </c>
      <c r="H27" s="83">
        <v>14</v>
      </c>
      <c r="I27" s="11">
        <f t="shared" si="0"/>
        <v>93.333333333333329</v>
      </c>
      <c r="J27" s="5" t="s">
        <v>64</v>
      </c>
      <c r="K27" s="5" t="s">
        <v>64</v>
      </c>
      <c r="L27" s="10" t="s">
        <v>64</v>
      </c>
      <c r="M27" s="6">
        <v>6</v>
      </c>
      <c r="N27" s="11">
        <f t="shared" si="1"/>
        <v>75</v>
      </c>
      <c r="O27" s="5">
        <v>1</v>
      </c>
      <c r="P27" s="5"/>
      <c r="Q27" s="10">
        <f>SUM(O27:P27)</f>
        <v>1</v>
      </c>
      <c r="R27" s="6">
        <v>6</v>
      </c>
      <c r="S27" s="11">
        <f t="shared" si="2"/>
        <v>66.666666666666657</v>
      </c>
      <c r="T27" s="11" t="s">
        <v>64</v>
      </c>
      <c r="U27" s="5"/>
      <c r="V27" s="10"/>
      <c r="W27" s="6">
        <v>7</v>
      </c>
      <c r="X27" s="11">
        <f t="shared" si="3"/>
        <v>77.777777777777786</v>
      </c>
      <c r="Y27" s="203">
        <v>4</v>
      </c>
      <c r="Z27" s="168">
        <v>8</v>
      </c>
      <c r="AA27" s="206">
        <f>SUM(Y27:Z27)</f>
        <v>12</v>
      </c>
      <c r="AB27" s="12">
        <v>2</v>
      </c>
      <c r="AC27" s="59"/>
      <c r="AD27" s="186">
        <v>4</v>
      </c>
    </row>
    <row r="28" spans="1:30">
      <c r="A28" s="53">
        <v>23</v>
      </c>
      <c r="B28" s="49" t="s">
        <v>36</v>
      </c>
      <c r="C28" s="35">
        <v>0</v>
      </c>
      <c r="D28" s="33">
        <f t="shared" si="4"/>
        <v>0</v>
      </c>
      <c r="E28" s="7">
        <v>0</v>
      </c>
      <c r="F28" s="5">
        <v>0</v>
      </c>
      <c r="G28" s="36">
        <f>SUM(E28:F28)</f>
        <v>0</v>
      </c>
      <c r="H28" s="83">
        <v>0</v>
      </c>
      <c r="I28" s="11">
        <f t="shared" si="0"/>
        <v>0</v>
      </c>
      <c r="J28" s="5" t="s">
        <v>64</v>
      </c>
      <c r="K28" s="5" t="s">
        <v>64</v>
      </c>
      <c r="L28" s="10" t="s">
        <v>64</v>
      </c>
      <c r="M28" s="6">
        <v>0</v>
      </c>
      <c r="N28" s="11">
        <f t="shared" si="1"/>
        <v>0</v>
      </c>
      <c r="O28" s="5">
        <v>0</v>
      </c>
      <c r="P28" s="5"/>
      <c r="Q28" s="10">
        <f>SUM(O28:P28)</f>
        <v>0</v>
      </c>
      <c r="R28" s="6">
        <v>1</v>
      </c>
      <c r="S28" s="11">
        <f t="shared" si="2"/>
        <v>11.111111111111111</v>
      </c>
      <c r="T28" s="11" t="s">
        <v>64</v>
      </c>
      <c r="U28" s="5"/>
      <c r="V28" s="10"/>
      <c r="W28" s="4">
        <v>0</v>
      </c>
      <c r="X28" s="11">
        <f t="shared" si="3"/>
        <v>0</v>
      </c>
      <c r="Y28" s="203">
        <v>0</v>
      </c>
      <c r="Z28" s="168">
        <v>0</v>
      </c>
      <c r="AA28" s="206">
        <f>SUM(Y28:Z28)</f>
        <v>0</v>
      </c>
      <c r="AB28" s="12">
        <v>0</v>
      </c>
      <c r="AC28" s="57"/>
      <c r="AD28" s="176">
        <v>0</v>
      </c>
    </row>
    <row r="29" spans="1:30">
      <c r="A29" s="53">
        <v>24</v>
      </c>
      <c r="B29" s="49" t="s">
        <v>37</v>
      </c>
      <c r="C29" s="35">
        <v>0</v>
      </c>
      <c r="D29" s="33">
        <f t="shared" si="4"/>
        <v>0</v>
      </c>
      <c r="E29" s="7">
        <v>0</v>
      </c>
      <c r="F29" s="5">
        <v>0</v>
      </c>
      <c r="G29" s="36">
        <f>SUM(E29:F29)</f>
        <v>0</v>
      </c>
      <c r="H29" s="83">
        <v>0</v>
      </c>
      <c r="I29" s="11">
        <f t="shared" si="0"/>
        <v>0</v>
      </c>
      <c r="J29" s="5" t="s">
        <v>64</v>
      </c>
      <c r="K29" s="5" t="s">
        <v>64</v>
      </c>
      <c r="L29" s="10" t="s">
        <v>64</v>
      </c>
      <c r="M29" s="6">
        <v>0</v>
      </c>
      <c r="N29" s="11">
        <f t="shared" si="1"/>
        <v>0</v>
      </c>
      <c r="O29" s="5">
        <v>0</v>
      </c>
      <c r="P29" s="5"/>
      <c r="Q29" s="10">
        <f>SUM(O29:P29)</f>
        <v>0</v>
      </c>
      <c r="R29" s="6">
        <v>0</v>
      </c>
      <c r="S29" s="11">
        <f t="shared" si="2"/>
        <v>0</v>
      </c>
      <c r="T29" s="11" t="s">
        <v>64</v>
      </c>
      <c r="U29" s="5"/>
      <c r="V29" s="10"/>
      <c r="W29" s="6">
        <v>1</v>
      </c>
      <c r="X29" s="11">
        <f t="shared" si="3"/>
        <v>11.111111111111111</v>
      </c>
      <c r="Y29" s="203">
        <v>0</v>
      </c>
      <c r="Z29" s="168">
        <v>0</v>
      </c>
      <c r="AA29" s="206">
        <f>SUM(Y29:Z29)</f>
        <v>0</v>
      </c>
      <c r="AB29" s="12">
        <v>0</v>
      </c>
      <c r="AC29" s="59"/>
      <c r="AD29" s="179">
        <v>0</v>
      </c>
    </row>
    <row r="30" spans="1:30">
      <c r="A30" s="53">
        <v>25</v>
      </c>
      <c r="B30" s="49" t="s">
        <v>38</v>
      </c>
      <c r="C30" s="35">
        <v>0</v>
      </c>
      <c r="D30" s="33">
        <f t="shared" si="4"/>
        <v>0</v>
      </c>
      <c r="E30" s="7">
        <v>0</v>
      </c>
      <c r="F30" s="5">
        <v>0</v>
      </c>
      <c r="G30" s="36">
        <f>SUM(E30:F30)</f>
        <v>0</v>
      </c>
      <c r="H30" s="83">
        <v>0</v>
      </c>
      <c r="I30" s="11">
        <f t="shared" si="0"/>
        <v>0</v>
      </c>
      <c r="J30" s="5" t="s">
        <v>64</v>
      </c>
      <c r="K30" s="5" t="s">
        <v>64</v>
      </c>
      <c r="L30" s="10" t="s">
        <v>64</v>
      </c>
      <c r="M30" s="6">
        <v>0</v>
      </c>
      <c r="N30" s="11">
        <f t="shared" si="1"/>
        <v>0</v>
      </c>
      <c r="O30" s="5">
        <v>0</v>
      </c>
      <c r="P30" s="5"/>
      <c r="Q30" s="10">
        <f>SUM(O30:P30)</f>
        <v>0</v>
      </c>
      <c r="R30" s="6">
        <v>1</v>
      </c>
      <c r="S30" s="11">
        <f t="shared" si="2"/>
        <v>11.111111111111111</v>
      </c>
      <c r="T30" s="11" t="s">
        <v>64</v>
      </c>
      <c r="U30" s="5"/>
      <c r="V30" s="10"/>
      <c r="W30" s="6">
        <v>1</v>
      </c>
      <c r="X30" s="11">
        <f t="shared" si="3"/>
        <v>11.111111111111111</v>
      </c>
      <c r="Y30" s="203">
        <v>0</v>
      </c>
      <c r="Z30" s="168">
        <v>0</v>
      </c>
      <c r="AA30" s="206">
        <f>SUM(Y30:Z30)</f>
        <v>0</v>
      </c>
      <c r="AB30" s="12">
        <v>0</v>
      </c>
      <c r="AC30" s="59"/>
      <c r="AD30" s="176">
        <v>0</v>
      </c>
    </row>
    <row r="31" spans="1:30">
      <c r="A31" s="53">
        <v>26</v>
      </c>
      <c r="B31" s="49" t="s">
        <v>39</v>
      </c>
      <c r="C31" s="35">
        <v>8</v>
      </c>
      <c r="D31" s="33">
        <f t="shared" si="4"/>
        <v>88.888888888888886</v>
      </c>
      <c r="E31" s="7">
        <v>3</v>
      </c>
      <c r="F31" s="5">
        <v>18</v>
      </c>
      <c r="G31" s="36">
        <f>SUM(E31:F31)</f>
        <v>21</v>
      </c>
      <c r="H31" s="83">
        <v>15</v>
      </c>
      <c r="I31" s="11">
        <f t="shared" si="0"/>
        <v>100</v>
      </c>
      <c r="J31" s="5" t="s">
        <v>64</v>
      </c>
      <c r="K31" s="5" t="s">
        <v>64</v>
      </c>
      <c r="L31" s="10" t="s">
        <v>64</v>
      </c>
      <c r="M31" s="6">
        <v>8</v>
      </c>
      <c r="N31" s="11">
        <f t="shared" si="1"/>
        <v>100</v>
      </c>
      <c r="O31" s="5">
        <v>2</v>
      </c>
      <c r="P31" s="5"/>
      <c r="Q31" s="10">
        <f>SUM(O31:P31)</f>
        <v>2</v>
      </c>
      <c r="R31" s="6">
        <v>9</v>
      </c>
      <c r="S31" s="11">
        <f t="shared" si="2"/>
        <v>100</v>
      </c>
      <c r="T31" s="11" t="s">
        <v>64</v>
      </c>
      <c r="U31" s="5"/>
      <c r="V31" s="10"/>
      <c r="W31" s="6">
        <v>8</v>
      </c>
      <c r="X31" s="11">
        <f t="shared" si="3"/>
        <v>88.888888888888886</v>
      </c>
      <c r="Y31" s="203">
        <v>3</v>
      </c>
      <c r="Z31" s="168">
        <v>12</v>
      </c>
      <c r="AA31" s="206">
        <f>SUM(Y31:Z31)</f>
        <v>15</v>
      </c>
      <c r="AB31" s="12">
        <v>3</v>
      </c>
      <c r="AC31" s="59"/>
      <c r="AD31" s="176">
        <v>4</v>
      </c>
    </row>
    <row r="32" spans="1:30">
      <c r="A32" s="53">
        <v>27</v>
      </c>
      <c r="B32" s="49" t="s">
        <v>40</v>
      </c>
      <c r="C32" s="35">
        <v>8</v>
      </c>
      <c r="D32" s="33">
        <f t="shared" si="4"/>
        <v>88.888888888888886</v>
      </c>
      <c r="E32" s="7">
        <v>3</v>
      </c>
      <c r="F32" s="5">
        <v>12</v>
      </c>
      <c r="G32" s="38">
        <f>SUM(E32:F32)</f>
        <v>15</v>
      </c>
      <c r="H32" s="83">
        <v>15</v>
      </c>
      <c r="I32" s="11">
        <f t="shared" si="0"/>
        <v>100</v>
      </c>
      <c r="J32" s="5" t="s">
        <v>64</v>
      </c>
      <c r="K32" s="5" t="s">
        <v>64</v>
      </c>
      <c r="L32" s="10" t="s">
        <v>64</v>
      </c>
      <c r="M32" s="6">
        <v>8</v>
      </c>
      <c r="N32" s="11">
        <f t="shared" si="1"/>
        <v>100</v>
      </c>
      <c r="O32" s="5">
        <v>2</v>
      </c>
      <c r="P32" s="5"/>
      <c r="Q32" s="10">
        <f>SUM(O32:P32)</f>
        <v>2</v>
      </c>
      <c r="R32" s="6">
        <v>5</v>
      </c>
      <c r="S32" s="11">
        <f t="shared" si="2"/>
        <v>55.555555555555557</v>
      </c>
      <c r="T32" s="11" t="s">
        <v>64</v>
      </c>
      <c r="U32" s="5"/>
      <c r="V32" s="10"/>
      <c r="W32" s="6">
        <v>6</v>
      </c>
      <c r="X32" s="11">
        <f t="shared" si="3"/>
        <v>66.666666666666657</v>
      </c>
      <c r="Y32" s="203">
        <v>4</v>
      </c>
      <c r="Z32" s="168">
        <v>8</v>
      </c>
      <c r="AA32" s="206">
        <f>SUM(Y32:Z32)</f>
        <v>12</v>
      </c>
      <c r="AB32" s="12">
        <v>2</v>
      </c>
      <c r="AC32" s="57"/>
      <c r="AD32" s="176">
        <v>3</v>
      </c>
    </row>
    <row r="33" spans="1:32">
      <c r="A33" s="53">
        <v>28</v>
      </c>
      <c r="B33" s="49" t="s">
        <v>41</v>
      </c>
      <c r="C33" s="35">
        <v>8</v>
      </c>
      <c r="D33" s="33">
        <f t="shared" si="4"/>
        <v>88.888888888888886</v>
      </c>
      <c r="E33" s="7">
        <v>3</v>
      </c>
      <c r="F33" s="5">
        <v>12</v>
      </c>
      <c r="G33" s="38">
        <f>SUM(E33:F33)</f>
        <v>15</v>
      </c>
      <c r="H33" s="83">
        <v>15</v>
      </c>
      <c r="I33" s="11">
        <f t="shared" si="0"/>
        <v>100</v>
      </c>
      <c r="J33" s="5" t="s">
        <v>64</v>
      </c>
      <c r="K33" s="5" t="s">
        <v>64</v>
      </c>
      <c r="L33" s="10" t="s">
        <v>64</v>
      </c>
      <c r="M33" s="6">
        <v>8</v>
      </c>
      <c r="N33" s="11">
        <f t="shared" si="1"/>
        <v>100</v>
      </c>
      <c r="O33" s="5">
        <v>2</v>
      </c>
      <c r="P33" s="5"/>
      <c r="Q33" s="10">
        <f>SUM(O33:P33)</f>
        <v>2</v>
      </c>
      <c r="R33" s="6">
        <v>6</v>
      </c>
      <c r="S33" s="11">
        <f t="shared" si="2"/>
        <v>66.666666666666657</v>
      </c>
      <c r="T33" s="11" t="s">
        <v>64</v>
      </c>
      <c r="U33" s="5"/>
      <c r="V33" s="10"/>
      <c r="W33" s="6">
        <v>7</v>
      </c>
      <c r="X33" s="11">
        <f t="shared" si="3"/>
        <v>77.777777777777786</v>
      </c>
      <c r="Y33" s="203">
        <v>5</v>
      </c>
      <c r="Z33" s="168">
        <v>14</v>
      </c>
      <c r="AA33" s="206">
        <f>SUM(Y33:Z33)</f>
        <v>19</v>
      </c>
      <c r="AB33" s="12">
        <v>2</v>
      </c>
      <c r="AC33" s="59"/>
      <c r="AD33" s="178">
        <v>3</v>
      </c>
    </row>
    <row r="34" spans="1:32">
      <c r="A34" s="53">
        <v>29</v>
      </c>
      <c r="B34" s="49" t="s">
        <v>42</v>
      </c>
      <c r="C34" s="35">
        <v>7</v>
      </c>
      <c r="D34" s="33">
        <f t="shared" si="4"/>
        <v>77.777777777777786</v>
      </c>
      <c r="E34" s="7">
        <v>3</v>
      </c>
      <c r="F34" s="5"/>
      <c r="G34" s="38">
        <f>SUM(E34:F34)</f>
        <v>3</v>
      </c>
      <c r="H34" s="83">
        <v>15</v>
      </c>
      <c r="I34" s="11">
        <f t="shared" si="0"/>
        <v>100</v>
      </c>
      <c r="J34" s="5" t="s">
        <v>64</v>
      </c>
      <c r="K34" s="5" t="s">
        <v>64</v>
      </c>
      <c r="L34" s="10" t="s">
        <v>64</v>
      </c>
      <c r="M34" s="6">
        <v>6</v>
      </c>
      <c r="N34" s="11">
        <f t="shared" si="1"/>
        <v>75</v>
      </c>
      <c r="O34" s="5">
        <v>1</v>
      </c>
      <c r="P34" s="5"/>
      <c r="Q34" s="10">
        <f>SUM(O34:P34)</f>
        <v>1</v>
      </c>
      <c r="R34" s="6">
        <v>7</v>
      </c>
      <c r="S34" s="11">
        <f t="shared" si="2"/>
        <v>77.777777777777786</v>
      </c>
      <c r="T34" s="11" t="s">
        <v>64</v>
      </c>
      <c r="U34" s="5"/>
      <c r="V34" s="10"/>
      <c r="W34" s="6">
        <v>6</v>
      </c>
      <c r="X34" s="11">
        <f t="shared" si="3"/>
        <v>66.666666666666657</v>
      </c>
      <c r="Y34" s="203">
        <v>2</v>
      </c>
      <c r="Z34" s="168">
        <v>10</v>
      </c>
      <c r="AA34" s="206">
        <f>SUM(Y34:Z34)</f>
        <v>12</v>
      </c>
      <c r="AB34" s="12">
        <v>3</v>
      </c>
      <c r="AC34" s="58"/>
      <c r="AD34" s="179">
        <v>4</v>
      </c>
    </row>
    <row r="35" spans="1:32">
      <c r="A35" s="53">
        <v>30</v>
      </c>
      <c r="B35" s="49" t="s">
        <v>43</v>
      </c>
      <c r="C35" s="35">
        <v>0</v>
      </c>
      <c r="D35" s="33">
        <f t="shared" si="4"/>
        <v>0</v>
      </c>
      <c r="E35" s="7">
        <v>0</v>
      </c>
      <c r="F35" s="5"/>
      <c r="G35" s="38">
        <f>SUM(E35:F35)</f>
        <v>0</v>
      </c>
      <c r="H35" s="83">
        <v>0</v>
      </c>
      <c r="I35" s="11">
        <f t="shared" si="0"/>
        <v>0</v>
      </c>
      <c r="J35" s="5" t="s">
        <v>64</v>
      </c>
      <c r="K35" s="5" t="s">
        <v>64</v>
      </c>
      <c r="L35" s="10" t="s">
        <v>64</v>
      </c>
      <c r="M35" s="6">
        <v>0</v>
      </c>
      <c r="N35" s="11">
        <f t="shared" si="1"/>
        <v>0</v>
      </c>
      <c r="O35" s="5">
        <v>0</v>
      </c>
      <c r="P35" s="5"/>
      <c r="Q35" s="10">
        <f>SUM(O35:P35)</f>
        <v>0</v>
      </c>
      <c r="R35" s="6">
        <v>0</v>
      </c>
      <c r="S35" s="11">
        <f t="shared" si="2"/>
        <v>0</v>
      </c>
      <c r="T35" s="11" t="s">
        <v>64</v>
      </c>
      <c r="U35" s="5"/>
      <c r="V35" s="10"/>
      <c r="W35" s="6">
        <v>1</v>
      </c>
      <c r="X35" s="11">
        <f t="shared" si="3"/>
        <v>11.111111111111111</v>
      </c>
      <c r="Y35" s="203">
        <v>0</v>
      </c>
      <c r="Z35" s="168">
        <v>0</v>
      </c>
      <c r="AA35" s="206">
        <f>SUM(Y35:Z35)</f>
        <v>0</v>
      </c>
      <c r="AB35" s="12">
        <v>0</v>
      </c>
      <c r="AC35" s="57"/>
      <c r="AD35" s="176">
        <v>0</v>
      </c>
    </row>
    <row r="36" spans="1:32">
      <c r="A36" s="53">
        <v>31</v>
      </c>
      <c r="B36" s="49" t="s">
        <v>44</v>
      </c>
      <c r="C36" s="35">
        <v>0</v>
      </c>
      <c r="D36" s="33">
        <f t="shared" si="4"/>
        <v>0</v>
      </c>
      <c r="E36" s="7">
        <v>0</v>
      </c>
      <c r="F36" s="5"/>
      <c r="G36" s="38">
        <f>SUM(E36:F36)</f>
        <v>0</v>
      </c>
      <c r="H36" s="83">
        <v>0</v>
      </c>
      <c r="I36" s="11">
        <f t="shared" si="0"/>
        <v>0</v>
      </c>
      <c r="J36" s="5" t="s">
        <v>64</v>
      </c>
      <c r="K36" s="5" t="s">
        <v>64</v>
      </c>
      <c r="L36" s="10" t="s">
        <v>64</v>
      </c>
      <c r="M36" s="6">
        <v>0</v>
      </c>
      <c r="N36" s="11">
        <f t="shared" si="1"/>
        <v>0</v>
      </c>
      <c r="O36" s="5">
        <v>0</v>
      </c>
      <c r="P36" s="5"/>
      <c r="Q36" s="10">
        <f>SUM(O36:P36)</f>
        <v>0</v>
      </c>
      <c r="R36" s="6">
        <v>0</v>
      </c>
      <c r="S36" s="11">
        <f t="shared" si="2"/>
        <v>0</v>
      </c>
      <c r="T36" s="11" t="s">
        <v>64</v>
      </c>
      <c r="U36" s="5"/>
      <c r="V36" s="10"/>
      <c r="W36" s="6">
        <v>0</v>
      </c>
      <c r="X36" s="11">
        <f t="shared" si="3"/>
        <v>0</v>
      </c>
      <c r="Y36" s="203">
        <v>0</v>
      </c>
      <c r="Z36" s="168">
        <v>0</v>
      </c>
      <c r="AA36" s="206">
        <f>SUM(Y36:Z36)</f>
        <v>0</v>
      </c>
      <c r="AB36" s="12">
        <v>0</v>
      </c>
      <c r="AC36" s="59"/>
      <c r="AD36" s="179">
        <v>0</v>
      </c>
    </row>
    <row r="37" spans="1:32">
      <c r="A37" s="53">
        <v>32</v>
      </c>
      <c r="B37" s="49" t="s">
        <v>45</v>
      </c>
      <c r="C37" s="35">
        <v>0</v>
      </c>
      <c r="D37" s="33">
        <f t="shared" si="4"/>
        <v>0</v>
      </c>
      <c r="E37" s="7">
        <v>0</v>
      </c>
      <c r="F37" s="5"/>
      <c r="G37" s="38">
        <f>SUM(E37:F37)</f>
        <v>0</v>
      </c>
      <c r="H37" s="83">
        <v>0</v>
      </c>
      <c r="I37" s="11">
        <f t="shared" si="0"/>
        <v>0</v>
      </c>
      <c r="J37" s="5" t="s">
        <v>64</v>
      </c>
      <c r="K37" s="5" t="s">
        <v>64</v>
      </c>
      <c r="L37" s="10" t="s">
        <v>64</v>
      </c>
      <c r="M37" s="6">
        <v>0</v>
      </c>
      <c r="N37" s="11">
        <f t="shared" si="1"/>
        <v>0</v>
      </c>
      <c r="O37" s="5">
        <v>0</v>
      </c>
      <c r="P37" s="5"/>
      <c r="Q37" s="10">
        <f>SUM(O37:P37)</f>
        <v>0</v>
      </c>
      <c r="R37" s="6">
        <v>0</v>
      </c>
      <c r="S37" s="11">
        <f t="shared" si="2"/>
        <v>0</v>
      </c>
      <c r="T37" s="11" t="s">
        <v>64</v>
      </c>
      <c r="U37" s="5"/>
      <c r="V37" s="10"/>
      <c r="W37" s="6">
        <v>0</v>
      </c>
      <c r="X37" s="11">
        <f t="shared" si="3"/>
        <v>0</v>
      </c>
      <c r="Y37" s="203">
        <v>0</v>
      </c>
      <c r="Z37" s="168">
        <v>0</v>
      </c>
      <c r="AA37" s="206">
        <f>SUM(Y37:Z37)</f>
        <v>0</v>
      </c>
      <c r="AB37" s="12">
        <v>0</v>
      </c>
      <c r="AC37" s="59"/>
      <c r="AD37" s="176">
        <v>0</v>
      </c>
    </row>
    <row r="38" spans="1:32">
      <c r="A38" s="53">
        <v>33</v>
      </c>
      <c r="B38" s="49" t="s">
        <v>46</v>
      </c>
      <c r="C38" s="35">
        <v>9</v>
      </c>
      <c r="D38" s="33">
        <f t="shared" si="4"/>
        <v>100</v>
      </c>
      <c r="E38" s="7">
        <v>3</v>
      </c>
      <c r="F38" s="5"/>
      <c r="G38" s="38">
        <f>SUM(E38:F38)</f>
        <v>3</v>
      </c>
      <c r="H38" s="83">
        <v>15</v>
      </c>
      <c r="I38" s="11">
        <f t="shared" si="0"/>
        <v>100</v>
      </c>
      <c r="J38" s="5" t="s">
        <v>64</v>
      </c>
      <c r="K38" s="5" t="s">
        <v>64</v>
      </c>
      <c r="L38" s="10" t="s">
        <v>64</v>
      </c>
      <c r="M38" s="6">
        <v>8</v>
      </c>
      <c r="N38" s="11">
        <f t="shared" si="1"/>
        <v>100</v>
      </c>
      <c r="O38" s="5">
        <v>2</v>
      </c>
      <c r="P38" s="5"/>
      <c r="Q38" s="10">
        <f>SUM(O38:P38)</f>
        <v>2</v>
      </c>
      <c r="R38" s="6">
        <v>8</v>
      </c>
      <c r="S38" s="11">
        <f t="shared" si="2"/>
        <v>88.888888888888886</v>
      </c>
      <c r="T38" s="11" t="s">
        <v>64</v>
      </c>
      <c r="U38" s="5"/>
      <c r="V38" s="10"/>
      <c r="W38" s="6">
        <v>8</v>
      </c>
      <c r="X38" s="11">
        <f t="shared" si="3"/>
        <v>88.888888888888886</v>
      </c>
      <c r="Y38" s="203">
        <v>4</v>
      </c>
      <c r="Z38" s="168">
        <v>12</v>
      </c>
      <c r="AA38" s="206">
        <f>SUM(Y38:Z38)</f>
        <v>16</v>
      </c>
      <c r="AB38" s="12">
        <v>3</v>
      </c>
      <c r="AC38" s="58"/>
      <c r="AD38" s="176">
        <v>4</v>
      </c>
    </row>
    <row r="39" spans="1:32">
      <c r="A39" s="53">
        <v>34</v>
      </c>
      <c r="B39" s="49" t="s">
        <v>47</v>
      </c>
      <c r="C39" s="35">
        <v>0</v>
      </c>
      <c r="D39" s="33">
        <f t="shared" si="4"/>
        <v>0</v>
      </c>
      <c r="E39" s="7">
        <v>0</v>
      </c>
      <c r="F39" s="5"/>
      <c r="G39" s="38">
        <f>SUM(E39:F39)</f>
        <v>0</v>
      </c>
      <c r="H39" s="83">
        <v>0</v>
      </c>
      <c r="I39" s="11">
        <f t="shared" si="0"/>
        <v>0</v>
      </c>
      <c r="J39" s="5" t="s">
        <v>64</v>
      </c>
      <c r="K39" s="5" t="s">
        <v>64</v>
      </c>
      <c r="L39" s="10" t="s">
        <v>64</v>
      </c>
      <c r="M39" s="6">
        <v>0</v>
      </c>
      <c r="N39" s="11">
        <f t="shared" si="1"/>
        <v>0</v>
      </c>
      <c r="O39" s="5">
        <v>0</v>
      </c>
      <c r="P39" s="5"/>
      <c r="Q39" s="10">
        <f>SUM(O39:P39)</f>
        <v>0</v>
      </c>
      <c r="R39" s="6">
        <v>0</v>
      </c>
      <c r="S39" s="11">
        <f t="shared" si="2"/>
        <v>0</v>
      </c>
      <c r="T39" s="11" t="s">
        <v>64</v>
      </c>
      <c r="U39" s="5"/>
      <c r="V39" s="10"/>
      <c r="W39" s="6">
        <v>1</v>
      </c>
      <c r="X39" s="11">
        <f t="shared" si="3"/>
        <v>11.111111111111111</v>
      </c>
      <c r="Y39" s="203">
        <v>0</v>
      </c>
      <c r="Z39" s="168">
        <v>0</v>
      </c>
      <c r="AA39" s="206">
        <f>SUM(Y39:Z39)</f>
        <v>0</v>
      </c>
      <c r="AB39" s="12">
        <v>0</v>
      </c>
      <c r="AC39" s="57"/>
      <c r="AD39" s="176">
        <v>0</v>
      </c>
    </row>
    <row r="40" spans="1:32">
      <c r="A40" s="53">
        <v>35</v>
      </c>
      <c r="B40" s="49" t="s">
        <v>48</v>
      </c>
      <c r="C40" s="35">
        <v>9</v>
      </c>
      <c r="D40" s="33">
        <f t="shared" si="4"/>
        <v>100</v>
      </c>
      <c r="E40" s="7">
        <v>3</v>
      </c>
      <c r="F40" s="5"/>
      <c r="G40" s="38">
        <f>SUM(E40:F40)</f>
        <v>3</v>
      </c>
      <c r="H40" s="83">
        <v>15</v>
      </c>
      <c r="I40" s="11">
        <f t="shared" si="0"/>
        <v>100</v>
      </c>
      <c r="J40" s="5" t="s">
        <v>64</v>
      </c>
      <c r="K40" s="5" t="s">
        <v>64</v>
      </c>
      <c r="L40" s="10" t="s">
        <v>64</v>
      </c>
      <c r="M40" s="6">
        <v>7</v>
      </c>
      <c r="N40" s="11">
        <f t="shared" si="1"/>
        <v>87.5</v>
      </c>
      <c r="O40" s="5">
        <v>2</v>
      </c>
      <c r="P40" s="5"/>
      <c r="Q40" s="10">
        <f>SUM(O40:P40)</f>
        <v>2</v>
      </c>
      <c r="R40" s="6">
        <v>8</v>
      </c>
      <c r="S40" s="11">
        <f t="shared" si="2"/>
        <v>88.888888888888886</v>
      </c>
      <c r="T40" s="11" t="s">
        <v>64</v>
      </c>
      <c r="U40" s="5"/>
      <c r="V40" s="10"/>
      <c r="W40" s="6">
        <v>5</v>
      </c>
      <c r="X40" s="11">
        <f t="shared" si="3"/>
        <v>55.555555555555557</v>
      </c>
      <c r="Y40" s="203">
        <v>4</v>
      </c>
      <c r="Z40" s="168">
        <v>12</v>
      </c>
      <c r="AA40" s="206">
        <f>SUM(Y40:Z40)</f>
        <v>16</v>
      </c>
      <c r="AB40" s="12">
        <v>2</v>
      </c>
      <c r="AC40" s="59"/>
      <c r="AD40" s="176">
        <v>3</v>
      </c>
    </row>
    <row r="41" spans="1:32">
      <c r="A41" s="53">
        <v>36</v>
      </c>
      <c r="B41" s="49" t="s">
        <v>49</v>
      </c>
      <c r="C41" s="35">
        <v>9</v>
      </c>
      <c r="D41" s="33">
        <f t="shared" si="4"/>
        <v>100</v>
      </c>
      <c r="E41" s="7">
        <v>3</v>
      </c>
      <c r="F41" s="5"/>
      <c r="G41" s="38">
        <f>SUM(E41:F41)</f>
        <v>3</v>
      </c>
      <c r="H41" s="83">
        <v>15</v>
      </c>
      <c r="I41" s="11">
        <f t="shared" si="0"/>
        <v>100</v>
      </c>
      <c r="J41" s="5" t="s">
        <v>64</v>
      </c>
      <c r="K41" s="5" t="s">
        <v>64</v>
      </c>
      <c r="L41" s="10" t="s">
        <v>64</v>
      </c>
      <c r="M41" s="6">
        <v>7</v>
      </c>
      <c r="N41" s="11">
        <f t="shared" si="1"/>
        <v>87.5</v>
      </c>
      <c r="O41" s="5">
        <v>2</v>
      </c>
      <c r="P41" s="5"/>
      <c r="Q41" s="10">
        <f>SUM(O41:P41)</f>
        <v>2</v>
      </c>
      <c r="R41" s="6">
        <v>5</v>
      </c>
      <c r="S41" s="11">
        <f t="shared" si="2"/>
        <v>55.555555555555557</v>
      </c>
      <c r="T41" s="11" t="s">
        <v>64</v>
      </c>
      <c r="U41" s="5"/>
      <c r="V41" s="10"/>
      <c r="W41" s="6">
        <v>5</v>
      </c>
      <c r="X41" s="11">
        <f t="shared" si="3"/>
        <v>55.555555555555557</v>
      </c>
      <c r="Y41" s="203">
        <v>3</v>
      </c>
      <c r="Z41" s="168">
        <v>10</v>
      </c>
      <c r="AA41" s="206">
        <f>SUM(Y41:Z41)</f>
        <v>13</v>
      </c>
      <c r="AB41" s="12">
        <v>2</v>
      </c>
      <c r="AC41" s="58"/>
      <c r="AD41" s="179">
        <v>3</v>
      </c>
    </row>
    <row r="42" spans="1:32">
      <c r="A42" s="53">
        <v>37</v>
      </c>
      <c r="B42" s="49" t="s">
        <v>50</v>
      </c>
      <c r="C42" s="35">
        <v>0</v>
      </c>
      <c r="D42" s="33">
        <f t="shared" si="4"/>
        <v>0</v>
      </c>
      <c r="E42" s="7">
        <v>0</v>
      </c>
      <c r="F42" s="5"/>
      <c r="G42" s="38">
        <f>SUM(E42:F42)</f>
        <v>0</v>
      </c>
      <c r="H42" s="82">
        <v>0</v>
      </c>
      <c r="I42" s="11">
        <f t="shared" si="0"/>
        <v>0</v>
      </c>
      <c r="J42" s="5" t="s">
        <v>64</v>
      </c>
      <c r="K42" s="5" t="s">
        <v>64</v>
      </c>
      <c r="L42" s="10" t="s">
        <v>64</v>
      </c>
      <c r="M42" s="6">
        <v>0</v>
      </c>
      <c r="N42" s="11">
        <f t="shared" si="1"/>
        <v>0</v>
      </c>
      <c r="O42" s="5">
        <v>0</v>
      </c>
      <c r="P42" s="5"/>
      <c r="Q42" s="10">
        <f>SUM(O42:P42)</f>
        <v>0</v>
      </c>
      <c r="R42" s="6">
        <v>0</v>
      </c>
      <c r="S42" s="11">
        <f t="shared" si="2"/>
        <v>0</v>
      </c>
      <c r="T42" s="11" t="s">
        <v>64</v>
      </c>
      <c r="U42" s="5"/>
      <c r="V42" s="10"/>
      <c r="W42" s="6">
        <v>1</v>
      </c>
      <c r="X42" s="11">
        <f t="shared" si="3"/>
        <v>11.111111111111111</v>
      </c>
      <c r="Y42" s="203">
        <v>0</v>
      </c>
      <c r="Z42" s="168">
        <v>0</v>
      </c>
      <c r="AA42" s="206">
        <f>SUM(Y42:Z42)</f>
        <v>0</v>
      </c>
      <c r="AB42" s="12">
        <v>0</v>
      </c>
      <c r="AC42" s="58"/>
      <c r="AD42" s="176">
        <v>0</v>
      </c>
    </row>
    <row r="43" spans="1:32">
      <c r="A43" s="53">
        <v>38</v>
      </c>
      <c r="B43" s="49" t="s">
        <v>51</v>
      </c>
      <c r="C43" s="35">
        <v>0</v>
      </c>
      <c r="D43" s="33">
        <f t="shared" si="4"/>
        <v>0</v>
      </c>
      <c r="E43" s="30">
        <v>0</v>
      </c>
      <c r="F43" s="14"/>
      <c r="G43" s="39">
        <f>SUM(E43:F43)</f>
        <v>0</v>
      </c>
      <c r="H43" s="84">
        <v>0</v>
      </c>
      <c r="I43" s="11">
        <f t="shared" si="0"/>
        <v>0</v>
      </c>
      <c r="J43" s="5" t="s">
        <v>64</v>
      </c>
      <c r="K43" s="5" t="s">
        <v>64</v>
      </c>
      <c r="L43" s="10" t="s">
        <v>64</v>
      </c>
      <c r="M43" s="8">
        <v>0</v>
      </c>
      <c r="N43" s="11">
        <f t="shared" si="1"/>
        <v>0</v>
      </c>
      <c r="O43" s="14">
        <v>0</v>
      </c>
      <c r="P43" s="14"/>
      <c r="Q43" s="16">
        <f>SUM(O43:P43)</f>
        <v>0</v>
      </c>
      <c r="R43" s="8">
        <v>0</v>
      </c>
      <c r="S43" s="11">
        <f t="shared" si="2"/>
        <v>0</v>
      </c>
      <c r="T43" s="11" t="s">
        <v>64</v>
      </c>
      <c r="U43" s="14"/>
      <c r="V43" s="16"/>
      <c r="W43" s="8">
        <v>2</v>
      </c>
      <c r="X43" s="11">
        <f t="shared" si="3"/>
        <v>22.222222222222221</v>
      </c>
      <c r="Y43" s="208">
        <v>1</v>
      </c>
      <c r="Z43" s="208">
        <v>0</v>
      </c>
      <c r="AA43" s="219">
        <f>SUM(Y43:Z43)</f>
        <v>1</v>
      </c>
      <c r="AB43" s="24">
        <v>0</v>
      </c>
      <c r="AC43" s="57"/>
      <c r="AD43" s="176">
        <v>0</v>
      </c>
      <c r="AF43" s="9"/>
    </row>
    <row r="44" spans="1:32">
      <c r="A44" s="53">
        <v>39</v>
      </c>
      <c r="B44" s="47" t="s">
        <v>52</v>
      </c>
      <c r="C44" s="40">
        <v>0</v>
      </c>
      <c r="D44" s="33">
        <f t="shared" si="4"/>
        <v>0</v>
      </c>
      <c r="E44" s="31">
        <v>0</v>
      </c>
      <c r="F44" s="27"/>
      <c r="G44" s="201">
        <f>SUM(E44:F44)</f>
        <v>0</v>
      </c>
      <c r="H44" s="102">
        <v>0</v>
      </c>
      <c r="I44" s="11">
        <f t="shared" si="0"/>
        <v>0</v>
      </c>
      <c r="J44" s="5" t="s">
        <v>64</v>
      </c>
      <c r="K44" s="5" t="s">
        <v>64</v>
      </c>
      <c r="L44" s="10" t="s">
        <v>64</v>
      </c>
      <c r="M44" s="46">
        <v>0</v>
      </c>
      <c r="N44" s="11">
        <f t="shared" si="1"/>
        <v>0</v>
      </c>
      <c r="O44" s="26">
        <v>0</v>
      </c>
      <c r="P44" s="27"/>
      <c r="Q44" s="173">
        <f>SUM(O44:P44)</f>
        <v>0</v>
      </c>
      <c r="R44" s="130">
        <v>0</v>
      </c>
      <c r="S44" s="11">
        <f t="shared" si="2"/>
        <v>0</v>
      </c>
      <c r="T44" s="11" t="s">
        <v>64</v>
      </c>
      <c r="U44" s="136"/>
      <c r="V44" s="173"/>
      <c r="W44" s="130">
        <v>0</v>
      </c>
      <c r="X44" s="11">
        <f t="shared" si="3"/>
        <v>0</v>
      </c>
      <c r="Y44" s="136">
        <v>0</v>
      </c>
      <c r="Z44" s="168">
        <v>0</v>
      </c>
      <c r="AA44" s="173">
        <f>SUM(Y44:Z44)</f>
        <v>0</v>
      </c>
      <c r="AB44" s="174">
        <v>0</v>
      </c>
      <c r="AC44" s="175"/>
      <c r="AD44" s="176">
        <v>0</v>
      </c>
      <c r="AF44" s="9"/>
    </row>
    <row r="45" spans="1:32">
      <c r="A45" s="53">
        <v>40</v>
      </c>
      <c r="B45" s="47" t="s">
        <v>53</v>
      </c>
      <c r="C45" s="40">
        <v>0</v>
      </c>
      <c r="D45" s="33">
        <f t="shared" si="4"/>
        <v>0</v>
      </c>
      <c r="E45" s="88">
        <v>0</v>
      </c>
      <c r="F45" s="27"/>
      <c r="G45" s="201">
        <f>SUM(E45:F45)</f>
        <v>0</v>
      </c>
      <c r="H45" s="102">
        <v>0</v>
      </c>
      <c r="I45" s="11">
        <f t="shared" si="0"/>
        <v>0</v>
      </c>
      <c r="J45" s="5" t="s">
        <v>64</v>
      </c>
      <c r="K45" s="5" t="s">
        <v>64</v>
      </c>
      <c r="L45" s="10" t="s">
        <v>64</v>
      </c>
      <c r="M45" s="90">
        <v>0</v>
      </c>
      <c r="N45" s="11">
        <f t="shared" si="1"/>
        <v>0</v>
      </c>
      <c r="O45" s="18">
        <v>0</v>
      </c>
      <c r="P45" s="27"/>
      <c r="Q45" s="173">
        <f>SUM(O45:P45)</f>
        <v>0</v>
      </c>
      <c r="R45" s="130">
        <v>1</v>
      </c>
      <c r="S45" s="11">
        <f t="shared" si="2"/>
        <v>11.111111111111111</v>
      </c>
      <c r="T45" s="11" t="s">
        <v>64</v>
      </c>
      <c r="U45" s="136"/>
      <c r="V45" s="173"/>
      <c r="W45" s="130">
        <v>0</v>
      </c>
      <c r="X45" s="11">
        <f t="shared" si="3"/>
        <v>0</v>
      </c>
      <c r="Y45" s="136">
        <v>0</v>
      </c>
      <c r="Z45" s="136">
        <v>0</v>
      </c>
      <c r="AA45" s="173">
        <f>SUM(Y45:Z45)</f>
        <v>0</v>
      </c>
      <c r="AB45" s="174">
        <v>0</v>
      </c>
      <c r="AC45" s="177"/>
      <c r="AD45" s="178">
        <v>0</v>
      </c>
    </row>
    <row r="46" spans="1:32">
      <c r="A46" s="53">
        <v>41</v>
      </c>
      <c r="B46" s="47" t="s">
        <v>54</v>
      </c>
      <c r="C46" s="40">
        <v>9</v>
      </c>
      <c r="D46" s="33">
        <f t="shared" si="4"/>
        <v>100</v>
      </c>
      <c r="E46" s="88">
        <v>2</v>
      </c>
      <c r="F46" s="27"/>
      <c r="G46" s="201">
        <f>SUM(E46:F46)</f>
        <v>2</v>
      </c>
      <c r="H46" s="102">
        <v>15</v>
      </c>
      <c r="I46" s="11">
        <f t="shared" si="0"/>
        <v>100</v>
      </c>
      <c r="J46" s="5" t="s">
        <v>64</v>
      </c>
      <c r="K46" s="5" t="s">
        <v>64</v>
      </c>
      <c r="L46" s="10" t="s">
        <v>64</v>
      </c>
      <c r="M46" s="90">
        <v>8</v>
      </c>
      <c r="N46" s="11">
        <f t="shared" si="1"/>
        <v>100</v>
      </c>
      <c r="O46" s="18">
        <v>2</v>
      </c>
      <c r="P46" s="27"/>
      <c r="Q46" s="173">
        <f>SUM(O46:P46)</f>
        <v>2</v>
      </c>
      <c r="R46" s="130">
        <v>8</v>
      </c>
      <c r="S46" s="11">
        <f t="shared" si="2"/>
        <v>88.888888888888886</v>
      </c>
      <c r="T46" s="11" t="s">
        <v>64</v>
      </c>
      <c r="U46" s="136"/>
      <c r="V46" s="173"/>
      <c r="W46" s="130">
        <v>6</v>
      </c>
      <c r="X46" s="11">
        <f t="shared" si="3"/>
        <v>66.666666666666657</v>
      </c>
      <c r="Y46" s="136">
        <v>4</v>
      </c>
      <c r="Z46" s="136">
        <v>12</v>
      </c>
      <c r="AA46" s="173">
        <f>SUM(Y46:Z46)</f>
        <v>16</v>
      </c>
      <c r="AB46" s="174">
        <v>3</v>
      </c>
      <c r="AC46" s="175"/>
      <c r="AD46" s="179">
        <v>4</v>
      </c>
    </row>
    <row r="47" spans="1:32" ht="15.75" thickBot="1">
      <c r="A47" s="54">
        <v>42</v>
      </c>
      <c r="B47" s="51" t="s">
        <v>55</v>
      </c>
      <c r="C47" s="41">
        <v>3</v>
      </c>
      <c r="D47" s="33">
        <f t="shared" si="4"/>
        <v>33.333333333333329</v>
      </c>
      <c r="E47" s="89">
        <v>3</v>
      </c>
      <c r="F47" s="42"/>
      <c r="G47" s="202">
        <f>SUM(E47:F47)</f>
        <v>3</v>
      </c>
      <c r="H47" s="103">
        <v>2</v>
      </c>
      <c r="I47" s="11">
        <f t="shared" si="0"/>
        <v>13.333333333333334</v>
      </c>
      <c r="J47" s="5" t="s">
        <v>64</v>
      </c>
      <c r="K47" s="5" t="s">
        <v>64</v>
      </c>
      <c r="L47" s="10" t="s">
        <v>64</v>
      </c>
      <c r="M47" s="91">
        <v>0</v>
      </c>
      <c r="N47" s="11">
        <f t="shared" si="1"/>
        <v>0</v>
      </c>
      <c r="O47" s="74">
        <v>0</v>
      </c>
      <c r="P47" s="42"/>
      <c r="Q47" s="180">
        <f>SUM(O47:P47)</f>
        <v>0</v>
      </c>
      <c r="R47" s="131">
        <v>8</v>
      </c>
      <c r="S47" s="11">
        <f t="shared" si="2"/>
        <v>88.888888888888886</v>
      </c>
      <c r="T47" s="11" t="s">
        <v>64</v>
      </c>
      <c r="U47" s="137"/>
      <c r="V47" s="180"/>
      <c r="W47" s="131">
        <v>2</v>
      </c>
      <c r="X47" s="11">
        <f t="shared" si="3"/>
        <v>22.222222222222221</v>
      </c>
      <c r="Y47" s="137">
        <v>1</v>
      </c>
      <c r="Z47" s="137">
        <v>0</v>
      </c>
      <c r="AA47" s="180">
        <f>SUM(Y47:Z47)</f>
        <v>1</v>
      </c>
      <c r="AB47" s="181">
        <v>0</v>
      </c>
      <c r="AC47" s="177"/>
      <c r="AD47" s="182">
        <v>1</v>
      </c>
    </row>
    <row r="48" spans="1:32">
      <c r="C48" s="9"/>
      <c r="D48" s="9"/>
      <c r="E48" s="9"/>
      <c r="AC48" s="61"/>
    </row>
    <row r="49" spans="3:5">
      <c r="C49" s="9"/>
      <c r="D49" s="9"/>
      <c r="E49" s="9"/>
    </row>
    <row r="50" spans="3:5">
      <c r="C50" s="9"/>
      <c r="D50" s="9"/>
      <c r="E50" s="9"/>
    </row>
    <row r="51" spans="3:5">
      <c r="C51" s="9"/>
      <c r="D51" s="9"/>
      <c r="E51" s="9"/>
    </row>
    <row r="52" spans="3:5">
      <c r="C52" s="9"/>
      <c r="D52" s="9"/>
      <c r="E52" s="9"/>
    </row>
    <row r="53" spans="3:5">
      <c r="C53" s="9"/>
      <c r="D53" s="9"/>
      <c r="E53" s="9"/>
    </row>
    <row r="54" spans="3:5">
      <c r="C54" s="9"/>
      <c r="D54" s="9"/>
      <c r="E54" s="9"/>
    </row>
    <row r="55" spans="3:5">
      <c r="C55" s="9"/>
      <c r="D55" s="9"/>
      <c r="E55" s="9"/>
    </row>
    <row r="56" spans="3:5">
      <c r="C56" s="9"/>
      <c r="D56" s="9"/>
      <c r="E56" s="9"/>
    </row>
    <row r="57" spans="3:5">
      <c r="C57" s="9"/>
      <c r="D57" s="9"/>
      <c r="E57" s="9"/>
    </row>
    <row r="58" spans="3:5">
      <c r="C58" s="9"/>
      <c r="D58" s="9"/>
      <c r="E58" s="9"/>
    </row>
    <row r="59" spans="3:5">
      <c r="C59" s="9"/>
      <c r="D59" s="9"/>
      <c r="E59" s="9"/>
    </row>
  </sheetData>
  <mergeCells count="19">
    <mergeCell ref="AB4:AC4"/>
    <mergeCell ref="P4:Q4"/>
    <mergeCell ref="A1:AC1"/>
    <mergeCell ref="B2:AC2"/>
    <mergeCell ref="C3:G3"/>
    <mergeCell ref="H3:L3"/>
    <mergeCell ref="M3:Q3"/>
    <mergeCell ref="S3:V3"/>
    <mergeCell ref="W3:AA3"/>
    <mergeCell ref="AB3:AD3"/>
    <mergeCell ref="C4:E4"/>
    <mergeCell ref="F4:G4"/>
    <mergeCell ref="H4:J4"/>
    <mergeCell ref="K4:L4"/>
    <mergeCell ref="M4:O4"/>
    <mergeCell ref="R4:T4"/>
    <mergeCell ref="U4:V4"/>
    <mergeCell ref="W4:Y4"/>
    <mergeCell ref="Z4:AA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workbookViewId="0">
      <selection activeCell="AF15" sqref="AF15"/>
    </sheetView>
  </sheetViews>
  <sheetFormatPr defaultRowHeight="15"/>
  <cols>
    <col min="1" max="1" width="3.140625" customWidth="1"/>
    <col min="2" max="2" width="30.7109375" customWidth="1"/>
    <col min="3" max="3" width="4.28515625" customWidth="1"/>
    <col min="4" max="4" width="4" bestFit="1" customWidth="1"/>
    <col min="5" max="5" width="3.85546875" customWidth="1"/>
    <col min="6" max="6" width="4.42578125" customWidth="1"/>
    <col min="7" max="7" width="7.28515625" customWidth="1"/>
    <col min="8" max="8" width="3.7109375" bestFit="1" customWidth="1"/>
    <col min="9" max="9" width="3.28515625" customWidth="1"/>
    <col min="10" max="10" width="3.7109375" customWidth="1"/>
    <col min="11" max="11" width="3.5703125" customWidth="1"/>
    <col min="12" max="12" width="6.7109375" customWidth="1"/>
    <col min="13" max="13" width="3.7109375" customWidth="1"/>
    <col min="14" max="14" width="3.42578125" customWidth="1"/>
    <col min="15" max="15" width="4" customWidth="1"/>
    <col min="16" max="16" width="3.85546875" customWidth="1"/>
    <col min="17" max="17" width="6.28515625" customWidth="1"/>
    <col min="18" max="18" width="3.5703125" customWidth="1"/>
    <col min="19" max="19" width="3.42578125" customWidth="1"/>
    <col min="20" max="20" width="3.140625" customWidth="1"/>
    <col min="21" max="21" width="3.28515625" customWidth="1"/>
    <col min="22" max="22" width="6" bestFit="1" customWidth="1"/>
    <col min="23" max="23" width="3" customWidth="1"/>
    <col min="24" max="25" width="4.85546875" customWidth="1"/>
    <col min="26" max="26" width="4.28515625" customWidth="1"/>
    <col min="27" max="27" width="6.42578125" customWidth="1"/>
    <col min="28" max="29" width="3.5703125" customWidth="1"/>
  </cols>
  <sheetData>
    <row r="1" spans="1:36" ht="15.75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</row>
    <row r="2" spans="1:36" ht="16.5" thickBot="1">
      <c r="A2" s="1"/>
      <c r="B2" s="152" t="s">
        <v>60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51"/>
      <c r="AE2" s="64"/>
    </row>
    <row r="3" spans="1:36" ht="15.75" thickBot="1">
      <c r="A3" s="2"/>
      <c r="B3" s="21"/>
      <c r="C3" s="154" t="s">
        <v>4</v>
      </c>
      <c r="D3" s="154"/>
      <c r="E3" s="154"/>
      <c r="F3" s="154"/>
      <c r="G3" s="155"/>
      <c r="H3" s="156" t="s">
        <v>5</v>
      </c>
      <c r="I3" s="154"/>
      <c r="J3" s="154"/>
      <c r="K3" s="154"/>
      <c r="L3" s="155"/>
      <c r="M3" s="156" t="s">
        <v>6</v>
      </c>
      <c r="N3" s="154"/>
      <c r="O3" s="154"/>
      <c r="P3" s="154"/>
      <c r="Q3" s="155"/>
      <c r="R3" s="45"/>
      <c r="S3" s="157" t="s">
        <v>7</v>
      </c>
      <c r="T3" s="157"/>
      <c r="U3" s="157"/>
      <c r="V3" s="158"/>
      <c r="W3" s="143" t="s">
        <v>9</v>
      </c>
      <c r="X3" s="143"/>
      <c r="Y3" s="143"/>
      <c r="Z3" s="143"/>
      <c r="AA3" s="159"/>
      <c r="AB3" s="142" t="s">
        <v>8</v>
      </c>
      <c r="AC3" s="143"/>
      <c r="AD3" s="144"/>
      <c r="AE3" s="62"/>
    </row>
    <row r="4" spans="1:36" ht="15.75" thickTop="1">
      <c r="A4" s="48"/>
      <c r="B4" s="104" t="s">
        <v>1</v>
      </c>
      <c r="C4" s="166" t="s">
        <v>10</v>
      </c>
      <c r="D4" s="161"/>
      <c r="E4" s="161"/>
      <c r="F4" s="162" t="s">
        <v>11</v>
      </c>
      <c r="G4" s="163"/>
      <c r="H4" s="160" t="s">
        <v>10</v>
      </c>
      <c r="I4" s="161"/>
      <c r="J4" s="161"/>
      <c r="K4" s="162" t="s">
        <v>11</v>
      </c>
      <c r="L4" s="163"/>
      <c r="M4" s="160" t="s">
        <v>10</v>
      </c>
      <c r="N4" s="161"/>
      <c r="O4" s="161"/>
      <c r="P4" s="162" t="s">
        <v>11</v>
      </c>
      <c r="Q4" s="163"/>
      <c r="R4" s="161" t="s">
        <v>10</v>
      </c>
      <c r="S4" s="161"/>
      <c r="T4" s="161"/>
      <c r="U4" s="162" t="s">
        <v>11</v>
      </c>
      <c r="V4" s="163"/>
      <c r="W4" s="161" t="s">
        <v>10</v>
      </c>
      <c r="X4" s="161"/>
      <c r="Y4" s="161"/>
      <c r="Z4" s="162" t="s">
        <v>11</v>
      </c>
      <c r="AA4" s="163"/>
      <c r="AB4" s="164" t="s">
        <v>10</v>
      </c>
      <c r="AC4" s="165"/>
      <c r="AD4" s="114" t="s">
        <v>11</v>
      </c>
      <c r="AE4" s="13" t="s">
        <v>3</v>
      </c>
    </row>
    <row r="5" spans="1:36" ht="48">
      <c r="A5" s="125"/>
      <c r="B5" s="126"/>
      <c r="C5" s="120" t="s">
        <v>66</v>
      </c>
      <c r="D5" s="113" t="s">
        <v>2</v>
      </c>
      <c r="E5" s="117" t="s">
        <v>12</v>
      </c>
      <c r="F5" s="117" t="s">
        <v>13</v>
      </c>
      <c r="G5" s="119" t="s">
        <v>56</v>
      </c>
      <c r="H5" s="120" t="s">
        <v>69</v>
      </c>
      <c r="I5" s="113" t="s">
        <v>2</v>
      </c>
      <c r="J5" s="117" t="s">
        <v>12</v>
      </c>
      <c r="K5" s="117" t="s">
        <v>13</v>
      </c>
      <c r="L5" s="119" t="s">
        <v>56</v>
      </c>
      <c r="M5" s="120" t="s">
        <v>57</v>
      </c>
      <c r="N5" s="113" t="s">
        <v>2</v>
      </c>
      <c r="O5" s="117" t="s">
        <v>12</v>
      </c>
      <c r="P5" s="117" t="s">
        <v>13</v>
      </c>
      <c r="Q5" s="119" t="s">
        <v>56</v>
      </c>
      <c r="R5" s="120" t="s">
        <v>67</v>
      </c>
      <c r="S5" s="113" t="s">
        <v>2</v>
      </c>
      <c r="T5" s="117" t="s">
        <v>12</v>
      </c>
      <c r="U5" s="117" t="s">
        <v>13</v>
      </c>
      <c r="V5" s="119" t="s">
        <v>56</v>
      </c>
      <c r="W5" s="120" t="s">
        <v>57</v>
      </c>
      <c r="X5" s="113" t="s">
        <v>2</v>
      </c>
      <c r="Y5" s="117" t="s">
        <v>80</v>
      </c>
      <c r="Z5" s="117" t="s">
        <v>13</v>
      </c>
      <c r="AA5" s="119" t="s">
        <v>56</v>
      </c>
      <c r="AB5" s="120" t="s">
        <v>79</v>
      </c>
      <c r="AC5" s="113" t="s">
        <v>2</v>
      </c>
      <c r="AD5" s="118" t="s">
        <v>56</v>
      </c>
      <c r="AE5" s="13"/>
    </row>
    <row r="6" spans="1:36">
      <c r="A6" s="94">
        <v>1</v>
      </c>
      <c r="B6" s="92" t="s">
        <v>14</v>
      </c>
      <c r="C6" s="105">
        <v>10</v>
      </c>
      <c r="D6" s="80">
        <f>C6/10*100</f>
        <v>100</v>
      </c>
      <c r="E6" s="7" t="s">
        <v>64</v>
      </c>
      <c r="F6" s="11"/>
      <c r="G6" s="38"/>
      <c r="H6" s="7">
        <v>10</v>
      </c>
      <c r="I6" s="5">
        <f>H6/10*100</f>
        <v>100</v>
      </c>
      <c r="J6" s="127">
        <v>5</v>
      </c>
      <c r="K6" s="127">
        <v>26</v>
      </c>
      <c r="L6" s="210">
        <f>SUM(J6:K6)</f>
        <v>31</v>
      </c>
      <c r="M6" s="7">
        <v>8</v>
      </c>
      <c r="N6" s="11">
        <f>M6/8*100</f>
        <v>100</v>
      </c>
      <c r="O6" s="11">
        <v>3</v>
      </c>
      <c r="P6" s="11"/>
      <c r="Q6" s="22">
        <f>SUM(O6:P6)</f>
        <v>3</v>
      </c>
      <c r="R6" s="7">
        <v>7</v>
      </c>
      <c r="S6" s="11">
        <f>R6/7*100</f>
        <v>100</v>
      </c>
      <c r="T6" s="11">
        <v>3</v>
      </c>
      <c r="U6" s="11" t="s">
        <v>64</v>
      </c>
      <c r="V6" s="36">
        <v>3</v>
      </c>
      <c r="W6" s="7">
        <v>9</v>
      </c>
      <c r="X6" s="11">
        <f>W6/10*100</f>
        <v>90</v>
      </c>
      <c r="Y6" s="11">
        <v>5</v>
      </c>
      <c r="Z6" s="11">
        <v>14</v>
      </c>
      <c r="AA6" s="22">
        <f>SUM(Y6:Z6)</f>
        <v>19</v>
      </c>
      <c r="AB6" s="7">
        <v>3</v>
      </c>
      <c r="AC6" s="11">
        <f>AB6/3*100</f>
        <v>100</v>
      </c>
      <c r="AD6" s="11">
        <v>4</v>
      </c>
    </row>
    <row r="7" spans="1:36">
      <c r="A7" s="53">
        <v>2</v>
      </c>
      <c r="B7" s="49" t="s">
        <v>15</v>
      </c>
      <c r="C7" s="35">
        <v>4</v>
      </c>
      <c r="D7" s="80">
        <f>C7/10*100</f>
        <v>40</v>
      </c>
      <c r="E7" s="5" t="s">
        <v>64</v>
      </c>
      <c r="F7" s="5"/>
      <c r="G7" s="36"/>
      <c r="H7" s="6">
        <v>2</v>
      </c>
      <c r="I7" s="5">
        <f t="shared" ref="I7:I47" si="0">H7/10*100</f>
        <v>20</v>
      </c>
      <c r="J7" s="65">
        <v>3</v>
      </c>
      <c r="K7" s="65">
        <v>6</v>
      </c>
      <c r="L7" s="210">
        <f>SUM(J7:K7)</f>
        <v>9</v>
      </c>
      <c r="M7" s="6">
        <v>0</v>
      </c>
      <c r="N7" s="11">
        <f t="shared" ref="N7:N47" si="1">M7/8*100</f>
        <v>0</v>
      </c>
      <c r="O7" s="5">
        <v>1</v>
      </c>
      <c r="P7" s="5"/>
      <c r="Q7" s="22">
        <f>SUM(O7:P7)</f>
        <v>1</v>
      </c>
      <c r="R7" s="6">
        <v>0</v>
      </c>
      <c r="S7" s="11">
        <f t="shared" ref="S7:S47" si="2">R7/7*100</f>
        <v>0</v>
      </c>
      <c r="T7" s="5">
        <v>0</v>
      </c>
      <c r="U7" s="11" t="s">
        <v>64</v>
      </c>
      <c r="V7" s="36">
        <v>0</v>
      </c>
      <c r="W7" s="6">
        <v>2</v>
      </c>
      <c r="X7" s="11">
        <f t="shared" ref="X7:X47" si="3">W7/10*100</f>
        <v>20</v>
      </c>
      <c r="Y7" s="11">
        <v>1</v>
      </c>
      <c r="Z7" s="5">
        <v>2</v>
      </c>
      <c r="AA7" s="22">
        <f>SUM(Y7:Z7)</f>
        <v>3</v>
      </c>
      <c r="AB7" s="6">
        <v>0</v>
      </c>
      <c r="AC7" s="11">
        <f t="shared" ref="AC7:AC47" si="4">AB7/3*100</f>
        <v>0</v>
      </c>
      <c r="AD7" s="11">
        <v>1</v>
      </c>
      <c r="AF7" s="9"/>
      <c r="AJ7" s="9"/>
    </row>
    <row r="8" spans="1:36">
      <c r="A8" s="53">
        <v>3</v>
      </c>
      <c r="B8" s="49" t="s">
        <v>16</v>
      </c>
      <c r="C8" s="35">
        <v>10</v>
      </c>
      <c r="D8" s="80">
        <f t="shared" ref="D8:D47" si="5">C8/10*100</f>
        <v>100</v>
      </c>
      <c r="E8" s="5" t="s">
        <v>64</v>
      </c>
      <c r="F8" s="5"/>
      <c r="G8" s="36"/>
      <c r="H8" s="6">
        <v>10</v>
      </c>
      <c r="I8" s="5">
        <f t="shared" si="0"/>
        <v>100</v>
      </c>
      <c r="J8" s="65">
        <v>4</v>
      </c>
      <c r="K8" s="65">
        <v>26</v>
      </c>
      <c r="L8" s="210">
        <f>SUM(J8:K8)</f>
        <v>30</v>
      </c>
      <c r="M8" s="6">
        <v>8</v>
      </c>
      <c r="N8" s="11">
        <f t="shared" si="1"/>
        <v>100</v>
      </c>
      <c r="O8" s="5">
        <v>3</v>
      </c>
      <c r="P8" s="5"/>
      <c r="Q8" s="22">
        <f>SUM(O8:P8)</f>
        <v>3</v>
      </c>
      <c r="R8" s="6">
        <v>7</v>
      </c>
      <c r="S8" s="11">
        <f t="shared" si="2"/>
        <v>100</v>
      </c>
      <c r="T8" s="5">
        <v>2</v>
      </c>
      <c r="U8" s="11" t="s">
        <v>64</v>
      </c>
      <c r="V8" s="36">
        <v>2</v>
      </c>
      <c r="W8" s="6">
        <v>9</v>
      </c>
      <c r="X8" s="11">
        <f t="shared" si="3"/>
        <v>90</v>
      </c>
      <c r="Y8" s="11">
        <v>5</v>
      </c>
      <c r="Z8" s="5">
        <v>14</v>
      </c>
      <c r="AA8" s="22">
        <f>SUM(Y8:Z8)</f>
        <v>19</v>
      </c>
      <c r="AB8" s="6">
        <v>3</v>
      </c>
      <c r="AC8" s="11">
        <f t="shared" si="4"/>
        <v>100</v>
      </c>
      <c r="AD8" s="11">
        <v>4</v>
      </c>
    </row>
    <row r="9" spans="1:36">
      <c r="A9" s="53">
        <v>4</v>
      </c>
      <c r="B9" s="49" t="s">
        <v>17</v>
      </c>
      <c r="C9" s="35">
        <v>7</v>
      </c>
      <c r="D9" s="80">
        <f t="shared" si="5"/>
        <v>70</v>
      </c>
      <c r="E9" s="5" t="s">
        <v>64</v>
      </c>
      <c r="F9" s="5"/>
      <c r="G9" s="36"/>
      <c r="H9" s="6">
        <v>4</v>
      </c>
      <c r="I9" s="5">
        <f t="shared" si="0"/>
        <v>40</v>
      </c>
      <c r="J9" s="65">
        <v>3</v>
      </c>
      <c r="K9" s="65">
        <v>14</v>
      </c>
      <c r="L9" s="210">
        <f>SUM(J9:K9)</f>
        <v>17</v>
      </c>
      <c r="M9" s="6">
        <v>5</v>
      </c>
      <c r="N9" s="11">
        <f t="shared" si="1"/>
        <v>62.5</v>
      </c>
      <c r="O9" s="5">
        <v>2</v>
      </c>
      <c r="P9" s="5"/>
      <c r="Q9" s="22">
        <f>SUM(O9:P9)</f>
        <v>2</v>
      </c>
      <c r="R9" s="6">
        <v>1</v>
      </c>
      <c r="S9" s="11">
        <f t="shared" si="2"/>
        <v>14.285714285714285</v>
      </c>
      <c r="T9" s="5">
        <v>1</v>
      </c>
      <c r="U9" s="11" t="s">
        <v>64</v>
      </c>
      <c r="V9" s="36">
        <v>1</v>
      </c>
      <c r="W9" s="6">
        <v>3</v>
      </c>
      <c r="X9" s="11">
        <f t="shared" si="3"/>
        <v>30</v>
      </c>
      <c r="Y9" s="11">
        <v>3</v>
      </c>
      <c r="Z9" s="5">
        <v>6</v>
      </c>
      <c r="AA9" s="22">
        <f>SUM(Y9:Z9)</f>
        <v>9</v>
      </c>
      <c r="AB9" s="6">
        <v>0</v>
      </c>
      <c r="AC9" s="11">
        <f t="shared" si="4"/>
        <v>0</v>
      </c>
      <c r="AD9" s="11">
        <v>3</v>
      </c>
      <c r="AE9" s="9"/>
      <c r="AF9" s="9"/>
    </row>
    <row r="10" spans="1:36">
      <c r="A10" s="53">
        <v>5</v>
      </c>
      <c r="B10" s="50" t="s">
        <v>18</v>
      </c>
      <c r="C10" s="37">
        <v>10</v>
      </c>
      <c r="D10" s="80">
        <f t="shared" si="5"/>
        <v>100</v>
      </c>
      <c r="E10" s="5" t="s">
        <v>64</v>
      </c>
      <c r="F10" s="5"/>
      <c r="G10" s="36"/>
      <c r="H10" s="6">
        <v>10</v>
      </c>
      <c r="I10" s="5">
        <f t="shared" si="0"/>
        <v>100</v>
      </c>
      <c r="J10" s="65">
        <v>5</v>
      </c>
      <c r="K10" s="65">
        <v>24</v>
      </c>
      <c r="L10" s="210">
        <f>SUM(J10:K10)</f>
        <v>29</v>
      </c>
      <c r="M10" s="6">
        <v>7</v>
      </c>
      <c r="N10" s="11">
        <f t="shared" si="1"/>
        <v>87.5</v>
      </c>
      <c r="O10" s="5">
        <v>3</v>
      </c>
      <c r="P10" s="5"/>
      <c r="Q10" s="22">
        <f>SUM(O10:P10)</f>
        <v>3</v>
      </c>
      <c r="R10" s="6">
        <v>7</v>
      </c>
      <c r="S10" s="11">
        <f t="shared" si="2"/>
        <v>100</v>
      </c>
      <c r="T10" s="5">
        <v>3</v>
      </c>
      <c r="U10" s="11" t="s">
        <v>64</v>
      </c>
      <c r="V10" s="36">
        <v>3</v>
      </c>
      <c r="W10" s="6">
        <v>9</v>
      </c>
      <c r="X10" s="11">
        <f t="shared" si="3"/>
        <v>90</v>
      </c>
      <c r="Y10" s="11">
        <v>4</v>
      </c>
      <c r="Z10" s="5">
        <v>12</v>
      </c>
      <c r="AA10" s="22">
        <f>SUM(Y10:Z10)</f>
        <v>16</v>
      </c>
      <c r="AB10" s="6">
        <v>3</v>
      </c>
      <c r="AC10" s="11">
        <f t="shared" si="4"/>
        <v>100</v>
      </c>
      <c r="AD10" s="11">
        <v>3</v>
      </c>
      <c r="AI10" s="15"/>
    </row>
    <row r="11" spans="1:36">
      <c r="A11" s="53">
        <v>6</v>
      </c>
      <c r="B11" s="49" t="s">
        <v>19</v>
      </c>
      <c r="C11" s="35">
        <v>7</v>
      </c>
      <c r="D11" s="80">
        <f t="shared" si="5"/>
        <v>70</v>
      </c>
      <c r="E11" s="5" t="s">
        <v>64</v>
      </c>
      <c r="F11" s="5"/>
      <c r="G11" s="36"/>
      <c r="H11" s="6">
        <v>7</v>
      </c>
      <c r="I11" s="5">
        <f t="shared" si="0"/>
        <v>70</v>
      </c>
      <c r="J11" s="65">
        <v>3</v>
      </c>
      <c r="K11" s="65">
        <v>18</v>
      </c>
      <c r="L11" s="210">
        <f>SUM(J11:K11)</f>
        <v>21</v>
      </c>
      <c r="M11" s="6">
        <v>8</v>
      </c>
      <c r="N11" s="11">
        <f t="shared" si="1"/>
        <v>100</v>
      </c>
      <c r="O11" s="5">
        <v>2</v>
      </c>
      <c r="P11" s="5"/>
      <c r="Q11" s="22">
        <f>SUM(O11:P11)</f>
        <v>2</v>
      </c>
      <c r="R11" s="6">
        <v>5</v>
      </c>
      <c r="S11" s="11">
        <f t="shared" si="2"/>
        <v>71.428571428571431</v>
      </c>
      <c r="T11" s="5">
        <v>3</v>
      </c>
      <c r="U11" s="11" t="s">
        <v>64</v>
      </c>
      <c r="V11" s="36">
        <v>3</v>
      </c>
      <c r="W11" s="6">
        <v>7</v>
      </c>
      <c r="X11" s="11">
        <f t="shared" si="3"/>
        <v>70</v>
      </c>
      <c r="Y11" s="11">
        <v>4</v>
      </c>
      <c r="Z11" s="5">
        <v>12</v>
      </c>
      <c r="AA11" s="22">
        <f>SUM(Y11:Z11)</f>
        <v>16</v>
      </c>
      <c r="AB11" s="6">
        <v>3</v>
      </c>
      <c r="AC11" s="11">
        <f t="shared" si="4"/>
        <v>100</v>
      </c>
      <c r="AD11" s="11">
        <v>3</v>
      </c>
      <c r="AG11" s="27"/>
      <c r="AI11" s="9"/>
    </row>
    <row r="12" spans="1:36">
      <c r="A12" s="53">
        <v>7</v>
      </c>
      <c r="B12" s="49" t="s">
        <v>20</v>
      </c>
      <c r="C12" s="35">
        <v>4</v>
      </c>
      <c r="D12" s="80">
        <f t="shared" si="5"/>
        <v>40</v>
      </c>
      <c r="E12" s="5" t="s">
        <v>64</v>
      </c>
      <c r="F12" s="5"/>
      <c r="G12" s="36"/>
      <c r="H12" s="6">
        <v>2</v>
      </c>
      <c r="I12" s="5">
        <f t="shared" si="0"/>
        <v>20</v>
      </c>
      <c r="J12" s="65">
        <v>2</v>
      </c>
      <c r="K12" s="65">
        <v>6</v>
      </c>
      <c r="L12" s="210">
        <f>SUM(J12:K12)</f>
        <v>8</v>
      </c>
      <c r="M12" s="6">
        <v>1</v>
      </c>
      <c r="N12" s="11">
        <f t="shared" si="1"/>
        <v>12.5</v>
      </c>
      <c r="O12" s="5">
        <v>1</v>
      </c>
      <c r="P12" s="5"/>
      <c r="Q12" s="22">
        <f>SUM(O12:P12)</f>
        <v>1</v>
      </c>
      <c r="R12" s="6">
        <v>1</v>
      </c>
      <c r="S12" s="11">
        <f t="shared" si="2"/>
        <v>14.285714285714285</v>
      </c>
      <c r="T12" s="5">
        <v>1</v>
      </c>
      <c r="U12" s="11" t="s">
        <v>64</v>
      </c>
      <c r="V12" s="36">
        <v>1</v>
      </c>
      <c r="W12" s="6">
        <v>2</v>
      </c>
      <c r="X12" s="11">
        <f t="shared" si="3"/>
        <v>20</v>
      </c>
      <c r="Y12" s="11">
        <v>2</v>
      </c>
      <c r="Z12" s="5">
        <v>4</v>
      </c>
      <c r="AA12" s="22">
        <f>SUM(Y12:Z12)</f>
        <v>6</v>
      </c>
      <c r="AB12" s="6">
        <v>0</v>
      </c>
      <c r="AC12" s="11">
        <f t="shared" si="4"/>
        <v>0</v>
      </c>
      <c r="AD12" s="11">
        <v>3</v>
      </c>
    </row>
    <row r="13" spans="1:36">
      <c r="A13" s="53">
        <v>8</v>
      </c>
      <c r="B13" s="49" t="s">
        <v>21</v>
      </c>
      <c r="C13" s="35">
        <v>4</v>
      </c>
      <c r="D13" s="80">
        <f t="shared" si="5"/>
        <v>40</v>
      </c>
      <c r="E13" s="5" t="s">
        <v>64</v>
      </c>
      <c r="F13" s="5"/>
      <c r="G13" s="36"/>
      <c r="H13" s="6">
        <v>2</v>
      </c>
      <c r="I13" s="5">
        <f t="shared" si="0"/>
        <v>20</v>
      </c>
      <c r="J13" s="65">
        <v>2</v>
      </c>
      <c r="K13" s="65">
        <v>8</v>
      </c>
      <c r="L13" s="210">
        <f>SUM(J13:K13)</f>
        <v>10</v>
      </c>
      <c r="M13" s="6">
        <v>0</v>
      </c>
      <c r="N13" s="11">
        <f t="shared" si="1"/>
        <v>0</v>
      </c>
      <c r="O13" s="5">
        <v>2</v>
      </c>
      <c r="P13" s="5"/>
      <c r="Q13" s="22">
        <f>SUM(O13:P13)</f>
        <v>2</v>
      </c>
      <c r="R13" s="6">
        <v>3</v>
      </c>
      <c r="S13" s="11">
        <f t="shared" si="2"/>
        <v>42.857142857142854</v>
      </c>
      <c r="T13" s="5">
        <v>1</v>
      </c>
      <c r="U13" s="11" t="s">
        <v>64</v>
      </c>
      <c r="V13" s="36">
        <v>1</v>
      </c>
      <c r="W13" s="6">
        <v>3</v>
      </c>
      <c r="X13" s="11">
        <f t="shared" si="3"/>
        <v>30</v>
      </c>
      <c r="Y13" s="11">
        <v>3</v>
      </c>
      <c r="Z13" s="5">
        <v>0</v>
      </c>
      <c r="AA13" s="22">
        <f>SUM(Y13:Z13)</f>
        <v>3</v>
      </c>
      <c r="AB13" s="6">
        <v>1</v>
      </c>
      <c r="AC13" s="11">
        <f t="shared" si="4"/>
        <v>33.333333333333329</v>
      </c>
      <c r="AD13" s="11">
        <v>1</v>
      </c>
    </row>
    <row r="14" spans="1:36">
      <c r="A14" s="53">
        <v>9</v>
      </c>
      <c r="B14" s="49" t="s">
        <v>22</v>
      </c>
      <c r="C14" s="35">
        <v>6</v>
      </c>
      <c r="D14" s="80">
        <f t="shared" si="5"/>
        <v>60</v>
      </c>
      <c r="E14" s="5" t="s">
        <v>64</v>
      </c>
      <c r="F14" s="5"/>
      <c r="G14" s="36"/>
      <c r="H14" s="6">
        <v>7</v>
      </c>
      <c r="I14" s="5">
        <f t="shared" si="0"/>
        <v>70</v>
      </c>
      <c r="J14" s="65">
        <v>4</v>
      </c>
      <c r="K14" s="65">
        <v>18</v>
      </c>
      <c r="L14" s="210">
        <f>SUM(J14:K14)</f>
        <v>22</v>
      </c>
      <c r="M14" s="6">
        <v>5</v>
      </c>
      <c r="N14" s="11">
        <f t="shared" si="1"/>
        <v>62.5</v>
      </c>
      <c r="O14" s="5">
        <v>3</v>
      </c>
      <c r="P14" s="5"/>
      <c r="Q14" s="22">
        <f>SUM(O14:P14)</f>
        <v>3</v>
      </c>
      <c r="R14" s="6">
        <v>4</v>
      </c>
      <c r="S14" s="11">
        <f t="shared" si="2"/>
        <v>57.142857142857139</v>
      </c>
      <c r="T14" s="5">
        <v>1</v>
      </c>
      <c r="U14" s="11" t="s">
        <v>64</v>
      </c>
      <c r="V14" s="36">
        <v>1</v>
      </c>
      <c r="W14" s="6">
        <v>7</v>
      </c>
      <c r="X14" s="11">
        <f t="shared" si="3"/>
        <v>70</v>
      </c>
      <c r="Y14" s="11">
        <v>4</v>
      </c>
      <c r="Z14" s="5">
        <v>0</v>
      </c>
      <c r="AA14" s="22">
        <f>SUM(Y14:Z14)</f>
        <v>4</v>
      </c>
      <c r="AB14" s="6">
        <v>1</v>
      </c>
      <c r="AC14" s="11">
        <f t="shared" si="4"/>
        <v>33.333333333333329</v>
      </c>
      <c r="AD14" s="11">
        <v>3</v>
      </c>
    </row>
    <row r="15" spans="1:36">
      <c r="A15" s="53">
        <v>10</v>
      </c>
      <c r="B15" s="49" t="s">
        <v>23</v>
      </c>
      <c r="C15" s="35">
        <v>7</v>
      </c>
      <c r="D15" s="80">
        <f t="shared" si="5"/>
        <v>70</v>
      </c>
      <c r="E15" s="5" t="s">
        <v>64</v>
      </c>
      <c r="F15" s="5"/>
      <c r="G15" s="36"/>
      <c r="H15" s="6">
        <v>8</v>
      </c>
      <c r="I15" s="5">
        <f t="shared" si="0"/>
        <v>80</v>
      </c>
      <c r="J15" s="65">
        <v>4</v>
      </c>
      <c r="K15" s="65">
        <v>18</v>
      </c>
      <c r="L15" s="210">
        <f>SUM(J15:K15)</f>
        <v>22</v>
      </c>
      <c r="M15" s="6">
        <v>7</v>
      </c>
      <c r="N15" s="11">
        <f t="shared" si="1"/>
        <v>87.5</v>
      </c>
      <c r="O15" s="5">
        <v>2</v>
      </c>
      <c r="P15" s="5"/>
      <c r="Q15" s="22">
        <f>SUM(O15:P15)</f>
        <v>2</v>
      </c>
      <c r="R15" s="6">
        <v>6</v>
      </c>
      <c r="S15" s="11">
        <f t="shared" si="2"/>
        <v>85.714285714285708</v>
      </c>
      <c r="T15" s="5">
        <v>2</v>
      </c>
      <c r="U15" s="11" t="s">
        <v>64</v>
      </c>
      <c r="V15" s="36">
        <v>2</v>
      </c>
      <c r="W15" s="6">
        <v>7</v>
      </c>
      <c r="X15" s="11">
        <f t="shared" si="3"/>
        <v>70</v>
      </c>
      <c r="Y15" s="11">
        <v>4</v>
      </c>
      <c r="Z15" s="5">
        <v>10</v>
      </c>
      <c r="AA15" s="22">
        <f>SUM(Y15:Z15)</f>
        <v>14</v>
      </c>
      <c r="AB15" s="6">
        <v>3</v>
      </c>
      <c r="AC15" s="11">
        <f t="shared" si="4"/>
        <v>100</v>
      </c>
      <c r="AD15" s="11">
        <v>3</v>
      </c>
    </row>
    <row r="16" spans="1:36">
      <c r="A16" s="53">
        <v>11</v>
      </c>
      <c r="B16" s="49" t="s">
        <v>24</v>
      </c>
      <c r="C16" s="35">
        <v>4</v>
      </c>
      <c r="D16" s="80">
        <f t="shared" si="5"/>
        <v>40</v>
      </c>
      <c r="E16" s="5" t="s">
        <v>64</v>
      </c>
      <c r="F16" s="5"/>
      <c r="G16" s="36"/>
      <c r="H16" s="17">
        <v>2</v>
      </c>
      <c r="I16" s="5">
        <f t="shared" si="0"/>
        <v>20</v>
      </c>
      <c r="J16" s="128">
        <v>2</v>
      </c>
      <c r="K16" s="65">
        <v>8</v>
      </c>
      <c r="L16" s="210">
        <f>SUM(J16:K16)</f>
        <v>10</v>
      </c>
      <c r="M16" s="6">
        <v>1</v>
      </c>
      <c r="N16" s="11">
        <f t="shared" si="1"/>
        <v>12.5</v>
      </c>
      <c r="O16" s="5">
        <v>1</v>
      </c>
      <c r="P16" s="5"/>
      <c r="Q16" s="22">
        <f>SUM(O16:P16)</f>
        <v>1</v>
      </c>
      <c r="R16" s="6">
        <v>1</v>
      </c>
      <c r="S16" s="11">
        <f t="shared" si="2"/>
        <v>14.285714285714285</v>
      </c>
      <c r="T16" s="5">
        <v>0</v>
      </c>
      <c r="U16" s="11" t="s">
        <v>64</v>
      </c>
      <c r="V16" s="36">
        <v>0</v>
      </c>
      <c r="W16" s="6">
        <v>3</v>
      </c>
      <c r="X16" s="11">
        <f t="shared" si="3"/>
        <v>30</v>
      </c>
      <c r="Y16" s="11">
        <v>1</v>
      </c>
      <c r="Z16" s="5">
        <v>0</v>
      </c>
      <c r="AA16" s="22">
        <f>SUM(Y16:Z16)</f>
        <v>1</v>
      </c>
      <c r="AB16" s="6">
        <v>0</v>
      </c>
      <c r="AC16" s="11">
        <f t="shared" si="4"/>
        <v>0</v>
      </c>
      <c r="AD16" s="11">
        <v>3</v>
      </c>
    </row>
    <row r="17" spans="1:30">
      <c r="A17" s="53">
        <v>12</v>
      </c>
      <c r="B17" s="49" t="s">
        <v>25</v>
      </c>
      <c r="C17" s="35">
        <v>5</v>
      </c>
      <c r="D17" s="80">
        <f t="shared" si="5"/>
        <v>50</v>
      </c>
      <c r="E17" s="5" t="s">
        <v>64</v>
      </c>
      <c r="F17" s="5"/>
      <c r="G17" s="36"/>
      <c r="H17" s="17">
        <v>3</v>
      </c>
      <c r="I17" s="5">
        <f t="shared" si="0"/>
        <v>30</v>
      </c>
      <c r="J17" s="128">
        <v>2</v>
      </c>
      <c r="K17" s="65">
        <v>12</v>
      </c>
      <c r="L17" s="210">
        <f>SUM(J17:K17)</f>
        <v>14</v>
      </c>
      <c r="M17" s="6">
        <v>3</v>
      </c>
      <c r="N17" s="11">
        <f t="shared" si="1"/>
        <v>37.5</v>
      </c>
      <c r="O17" s="5">
        <v>2</v>
      </c>
      <c r="P17" s="5"/>
      <c r="Q17" s="22">
        <f>SUM(O17:P17)</f>
        <v>2</v>
      </c>
      <c r="R17" s="6">
        <v>0</v>
      </c>
      <c r="S17" s="11">
        <f t="shared" si="2"/>
        <v>0</v>
      </c>
      <c r="T17" s="5">
        <v>0</v>
      </c>
      <c r="U17" s="11" t="s">
        <v>64</v>
      </c>
      <c r="V17" s="36">
        <v>0</v>
      </c>
      <c r="W17" s="6">
        <v>3</v>
      </c>
      <c r="X17" s="11">
        <f t="shared" si="3"/>
        <v>30</v>
      </c>
      <c r="Y17" s="11">
        <v>2</v>
      </c>
      <c r="Z17" s="5">
        <v>0</v>
      </c>
      <c r="AA17" s="22">
        <f>SUM(Y17:Z17)</f>
        <v>2</v>
      </c>
      <c r="AB17" s="6">
        <v>0</v>
      </c>
      <c r="AC17" s="11">
        <f t="shared" si="4"/>
        <v>0</v>
      </c>
      <c r="AD17" s="11">
        <v>1</v>
      </c>
    </row>
    <row r="18" spans="1:30">
      <c r="A18" s="53">
        <v>13</v>
      </c>
      <c r="B18" s="49" t="s">
        <v>26</v>
      </c>
      <c r="C18" s="35">
        <v>9</v>
      </c>
      <c r="D18" s="80">
        <f t="shared" si="5"/>
        <v>90</v>
      </c>
      <c r="E18" s="5" t="s">
        <v>64</v>
      </c>
      <c r="F18" s="5"/>
      <c r="G18" s="36"/>
      <c r="H18" s="17">
        <v>9</v>
      </c>
      <c r="I18" s="5">
        <f t="shared" si="0"/>
        <v>90</v>
      </c>
      <c r="J18" s="128">
        <v>4</v>
      </c>
      <c r="K18" s="65">
        <v>24</v>
      </c>
      <c r="L18" s="211">
        <f>SUM(J18:K18)</f>
        <v>28</v>
      </c>
      <c r="M18" s="6">
        <v>8</v>
      </c>
      <c r="N18" s="11">
        <f t="shared" si="1"/>
        <v>100</v>
      </c>
      <c r="O18" s="5">
        <v>3</v>
      </c>
      <c r="P18" s="5"/>
      <c r="Q18" s="22">
        <f>SUM(O18:P18)</f>
        <v>3</v>
      </c>
      <c r="R18" s="6">
        <v>7</v>
      </c>
      <c r="S18" s="11">
        <f t="shared" si="2"/>
        <v>100</v>
      </c>
      <c r="T18" s="5">
        <v>2</v>
      </c>
      <c r="U18" s="11" t="s">
        <v>64</v>
      </c>
      <c r="V18" s="36">
        <v>2</v>
      </c>
      <c r="W18" s="6">
        <v>10</v>
      </c>
      <c r="X18" s="11">
        <f t="shared" si="3"/>
        <v>100</v>
      </c>
      <c r="Y18" s="11">
        <v>3</v>
      </c>
      <c r="Z18" s="5">
        <v>12</v>
      </c>
      <c r="AA18" s="22">
        <f>SUM(Y18:Z18)</f>
        <v>15</v>
      </c>
      <c r="AB18" s="6">
        <v>2</v>
      </c>
      <c r="AC18" s="11">
        <f t="shared" si="4"/>
        <v>66.666666666666657</v>
      </c>
      <c r="AD18" s="11">
        <v>3</v>
      </c>
    </row>
    <row r="19" spans="1:30">
      <c r="A19" s="53">
        <v>14</v>
      </c>
      <c r="B19" s="49" t="s">
        <v>27</v>
      </c>
      <c r="C19" s="35">
        <v>3</v>
      </c>
      <c r="D19" s="80">
        <f t="shared" si="5"/>
        <v>30</v>
      </c>
      <c r="E19" s="5" t="s">
        <v>64</v>
      </c>
      <c r="F19" s="5"/>
      <c r="G19" s="36"/>
      <c r="H19" s="17">
        <v>1</v>
      </c>
      <c r="I19" s="5">
        <f t="shared" si="0"/>
        <v>10</v>
      </c>
      <c r="J19" s="128">
        <v>1</v>
      </c>
      <c r="K19" s="65">
        <v>6</v>
      </c>
      <c r="L19" s="211">
        <f>SUM(J19:K19)</f>
        <v>7</v>
      </c>
      <c r="M19" s="6">
        <v>0</v>
      </c>
      <c r="N19" s="11">
        <f t="shared" si="1"/>
        <v>0</v>
      </c>
      <c r="O19" s="5">
        <v>1</v>
      </c>
      <c r="P19" s="5"/>
      <c r="Q19" s="22">
        <f>SUM(O19:P19)</f>
        <v>1</v>
      </c>
      <c r="R19" s="6">
        <v>0</v>
      </c>
      <c r="S19" s="11">
        <f t="shared" si="2"/>
        <v>0</v>
      </c>
      <c r="T19" s="5">
        <v>0</v>
      </c>
      <c r="U19" s="11" t="s">
        <v>64</v>
      </c>
      <c r="V19" s="36">
        <v>0</v>
      </c>
      <c r="W19" s="6">
        <v>0</v>
      </c>
      <c r="X19" s="11">
        <f t="shared" si="3"/>
        <v>0</v>
      </c>
      <c r="Y19" s="11">
        <v>0</v>
      </c>
      <c r="Z19" s="5">
        <v>2</v>
      </c>
      <c r="AA19" s="22">
        <f>SUM(Y19:Z19)</f>
        <v>2</v>
      </c>
      <c r="AB19" s="6">
        <v>0</v>
      </c>
      <c r="AC19" s="11">
        <f t="shared" si="4"/>
        <v>0</v>
      </c>
      <c r="AD19" s="11">
        <v>2</v>
      </c>
    </row>
    <row r="20" spans="1:30">
      <c r="A20" s="53">
        <v>15</v>
      </c>
      <c r="B20" s="49" t="s">
        <v>28</v>
      </c>
      <c r="C20" s="35">
        <v>3</v>
      </c>
      <c r="D20" s="80">
        <f t="shared" si="5"/>
        <v>30</v>
      </c>
      <c r="E20" s="5" t="s">
        <v>64</v>
      </c>
      <c r="F20" s="5"/>
      <c r="G20" s="36"/>
      <c r="H20" s="17">
        <v>1</v>
      </c>
      <c r="I20" s="5">
        <f t="shared" si="0"/>
        <v>10</v>
      </c>
      <c r="J20" s="128">
        <v>1</v>
      </c>
      <c r="K20" s="65"/>
      <c r="L20" s="211">
        <f>SUM(J20:K20)</f>
        <v>1</v>
      </c>
      <c r="M20" s="6">
        <v>0</v>
      </c>
      <c r="N20" s="11">
        <f t="shared" si="1"/>
        <v>0</v>
      </c>
      <c r="O20" s="5">
        <v>1</v>
      </c>
      <c r="P20" s="5"/>
      <c r="Q20" s="22">
        <f>SUM(O20:P20)</f>
        <v>1</v>
      </c>
      <c r="R20" s="6">
        <v>0</v>
      </c>
      <c r="S20" s="11">
        <f t="shared" si="2"/>
        <v>0</v>
      </c>
      <c r="T20" s="5">
        <v>0</v>
      </c>
      <c r="U20" s="11" t="s">
        <v>64</v>
      </c>
      <c r="V20" s="36">
        <v>0</v>
      </c>
      <c r="W20" s="6">
        <v>2</v>
      </c>
      <c r="X20" s="11">
        <f t="shared" si="3"/>
        <v>20</v>
      </c>
      <c r="Y20" s="11">
        <v>1</v>
      </c>
      <c r="Z20" s="5">
        <v>2</v>
      </c>
      <c r="AA20" s="22">
        <f>SUM(Y20:Z20)</f>
        <v>3</v>
      </c>
      <c r="AB20" s="6">
        <v>0</v>
      </c>
      <c r="AC20" s="11">
        <f t="shared" si="4"/>
        <v>0</v>
      </c>
      <c r="AD20" s="11">
        <v>1</v>
      </c>
    </row>
    <row r="21" spans="1:30">
      <c r="A21" s="53">
        <v>16</v>
      </c>
      <c r="B21" s="49" t="s">
        <v>29</v>
      </c>
      <c r="C21" s="35">
        <v>5</v>
      </c>
      <c r="D21" s="80">
        <f t="shared" si="5"/>
        <v>50</v>
      </c>
      <c r="E21" s="5" t="s">
        <v>64</v>
      </c>
      <c r="F21" s="5"/>
      <c r="G21" s="36"/>
      <c r="H21" s="17">
        <v>5</v>
      </c>
      <c r="I21" s="5">
        <f t="shared" si="0"/>
        <v>50</v>
      </c>
      <c r="J21" s="128">
        <v>3</v>
      </c>
      <c r="K21" s="65"/>
      <c r="L21" s="211">
        <f>SUM(J21:K21)</f>
        <v>3</v>
      </c>
      <c r="M21" s="6">
        <v>2</v>
      </c>
      <c r="N21" s="11">
        <f t="shared" si="1"/>
        <v>25</v>
      </c>
      <c r="O21" s="5">
        <v>3</v>
      </c>
      <c r="P21" s="5"/>
      <c r="Q21" s="22">
        <f>SUM(O21:P21)</f>
        <v>3</v>
      </c>
      <c r="R21" s="6">
        <v>1</v>
      </c>
      <c r="S21" s="11">
        <f t="shared" si="2"/>
        <v>14.285714285714285</v>
      </c>
      <c r="T21" s="5">
        <v>0</v>
      </c>
      <c r="U21" s="11" t="s">
        <v>64</v>
      </c>
      <c r="V21" s="36">
        <v>0</v>
      </c>
      <c r="W21" s="6">
        <v>3</v>
      </c>
      <c r="X21" s="11">
        <f t="shared" si="3"/>
        <v>30</v>
      </c>
      <c r="Y21" s="11">
        <v>3</v>
      </c>
      <c r="Z21" s="5">
        <v>2</v>
      </c>
      <c r="AA21" s="22">
        <f>SUM(Y21:Z21)</f>
        <v>5</v>
      </c>
      <c r="AB21" s="6">
        <v>0</v>
      </c>
      <c r="AC21" s="11">
        <f t="shared" si="4"/>
        <v>0</v>
      </c>
      <c r="AD21" s="11">
        <v>1</v>
      </c>
    </row>
    <row r="22" spans="1:30">
      <c r="A22" s="53">
        <v>17</v>
      </c>
      <c r="B22" s="49" t="s">
        <v>30</v>
      </c>
      <c r="C22" s="35">
        <v>5</v>
      </c>
      <c r="D22" s="80">
        <f t="shared" si="5"/>
        <v>50</v>
      </c>
      <c r="E22" s="5" t="s">
        <v>64</v>
      </c>
      <c r="F22" s="5"/>
      <c r="G22" s="36"/>
      <c r="H22" s="17">
        <v>3</v>
      </c>
      <c r="I22" s="5">
        <f t="shared" si="0"/>
        <v>30</v>
      </c>
      <c r="J22" s="128">
        <v>2</v>
      </c>
      <c r="K22" s="65"/>
      <c r="L22" s="211">
        <f>SUM(J22:K22)</f>
        <v>2</v>
      </c>
      <c r="M22" s="6">
        <v>4</v>
      </c>
      <c r="N22" s="11">
        <f t="shared" si="1"/>
        <v>50</v>
      </c>
      <c r="O22" s="5">
        <v>1</v>
      </c>
      <c r="P22" s="5"/>
      <c r="Q22" s="22">
        <f>SUM(O22:P22)</f>
        <v>1</v>
      </c>
      <c r="R22" s="6">
        <v>1</v>
      </c>
      <c r="S22" s="11">
        <f t="shared" si="2"/>
        <v>14.285714285714285</v>
      </c>
      <c r="T22" s="5">
        <v>0</v>
      </c>
      <c r="U22" s="11" t="s">
        <v>64</v>
      </c>
      <c r="V22" s="36">
        <v>0</v>
      </c>
      <c r="W22" s="6">
        <v>3</v>
      </c>
      <c r="X22" s="11">
        <f t="shared" si="3"/>
        <v>30</v>
      </c>
      <c r="Y22" s="11">
        <v>2</v>
      </c>
      <c r="Z22" s="5">
        <v>4</v>
      </c>
      <c r="AA22" s="22">
        <f>SUM(Y22:Z22)</f>
        <v>6</v>
      </c>
      <c r="AB22" s="6">
        <v>0</v>
      </c>
      <c r="AC22" s="11">
        <f t="shared" si="4"/>
        <v>0</v>
      </c>
      <c r="AD22" s="11">
        <v>3</v>
      </c>
    </row>
    <row r="23" spans="1:30">
      <c r="A23" s="53">
        <v>18</v>
      </c>
      <c r="B23" s="49" t="s">
        <v>31</v>
      </c>
      <c r="C23" s="35">
        <v>8</v>
      </c>
      <c r="D23" s="80">
        <f t="shared" si="5"/>
        <v>80</v>
      </c>
      <c r="E23" s="5" t="s">
        <v>64</v>
      </c>
      <c r="F23" s="5"/>
      <c r="G23" s="36"/>
      <c r="H23" s="17">
        <v>8</v>
      </c>
      <c r="I23" s="5">
        <f t="shared" si="0"/>
        <v>80</v>
      </c>
      <c r="J23" s="128">
        <v>4</v>
      </c>
      <c r="K23" s="65"/>
      <c r="L23" s="211">
        <f>SUM(J23:K23)</f>
        <v>4</v>
      </c>
      <c r="M23" s="6">
        <v>8</v>
      </c>
      <c r="N23" s="11">
        <f t="shared" si="1"/>
        <v>100</v>
      </c>
      <c r="O23" s="5">
        <v>3</v>
      </c>
      <c r="P23" s="5"/>
      <c r="Q23" s="22">
        <f>SUM(O23:P23)</f>
        <v>3</v>
      </c>
      <c r="R23" s="6">
        <v>3</v>
      </c>
      <c r="S23" s="11">
        <f t="shared" si="2"/>
        <v>42.857142857142854</v>
      </c>
      <c r="T23" s="5">
        <v>1</v>
      </c>
      <c r="U23" s="11" t="s">
        <v>64</v>
      </c>
      <c r="V23" s="36">
        <v>1</v>
      </c>
      <c r="W23" s="6">
        <v>9</v>
      </c>
      <c r="X23" s="11">
        <f t="shared" si="3"/>
        <v>90</v>
      </c>
      <c r="Y23" s="11">
        <v>5</v>
      </c>
      <c r="Z23" s="5">
        <v>14</v>
      </c>
      <c r="AA23" s="22">
        <f>SUM(Y23:Z23)</f>
        <v>19</v>
      </c>
      <c r="AB23" s="6">
        <v>3</v>
      </c>
      <c r="AC23" s="11">
        <f t="shared" si="4"/>
        <v>100</v>
      </c>
      <c r="AD23" s="11">
        <v>4</v>
      </c>
    </row>
    <row r="24" spans="1:30">
      <c r="A24" s="53">
        <v>19</v>
      </c>
      <c r="B24" s="49" t="s">
        <v>32</v>
      </c>
      <c r="C24" s="35">
        <v>4</v>
      </c>
      <c r="D24" s="80">
        <f t="shared" si="5"/>
        <v>40</v>
      </c>
      <c r="E24" s="5" t="s">
        <v>64</v>
      </c>
      <c r="F24" s="5"/>
      <c r="G24" s="36"/>
      <c r="H24" s="17">
        <v>2</v>
      </c>
      <c r="I24" s="5">
        <f t="shared" si="0"/>
        <v>20</v>
      </c>
      <c r="J24" s="128">
        <v>1</v>
      </c>
      <c r="K24" s="65"/>
      <c r="L24" s="211">
        <f>SUM(J24:K24)</f>
        <v>1</v>
      </c>
      <c r="M24" s="6">
        <v>1</v>
      </c>
      <c r="N24" s="11">
        <f t="shared" si="1"/>
        <v>12.5</v>
      </c>
      <c r="O24" s="5">
        <v>1</v>
      </c>
      <c r="P24" s="5"/>
      <c r="Q24" s="22">
        <f>SUM(O24:P24)</f>
        <v>1</v>
      </c>
      <c r="R24" s="6">
        <v>1</v>
      </c>
      <c r="S24" s="11">
        <f t="shared" si="2"/>
        <v>14.285714285714285</v>
      </c>
      <c r="T24" s="5">
        <v>0</v>
      </c>
      <c r="U24" s="11" t="s">
        <v>64</v>
      </c>
      <c r="V24" s="36">
        <v>0</v>
      </c>
      <c r="W24" s="6">
        <v>3</v>
      </c>
      <c r="X24" s="11">
        <f t="shared" si="3"/>
        <v>30</v>
      </c>
      <c r="Y24" s="11">
        <v>1</v>
      </c>
      <c r="Z24" s="5">
        <v>4</v>
      </c>
      <c r="AA24" s="22">
        <f>SUM(Y24:Z24)</f>
        <v>5</v>
      </c>
      <c r="AB24" s="6">
        <v>0</v>
      </c>
      <c r="AC24" s="11">
        <f t="shared" si="4"/>
        <v>0</v>
      </c>
      <c r="AD24" s="11">
        <v>3</v>
      </c>
    </row>
    <row r="25" spans="1:30">
      <c r="A25" s="53">
        <v>20</v>
      </c>
      <c r="B25" s="49" t="s">
        <v>33</v>
      </c>
      <c r="C25" s="35">
        <v>9</v>
      </c>
      <c r="D25" s="80">
        <f t="shared" si="5"/>
        <v>90</v>
      </c>
      <c r="E25" s="5" t="s">
        <v>64</v>
      </c>
      <c r="F25" s="5"/>
      <c r="G25" s="36"/>
      <c r="H25" s="17">
        <v>10</v>
      </c>
      <c r="I25" s="5">
        <f t="shared" si="0"/>
        <v>100</v>
      </c>
      <c r="J25" s="128">
        <v>5</v>
      </c>
      <c r="K25" s="65"/>
      <c r="L25" s="211">
        <f>SUM(J25:K25)</f>
        <v>5</v>
      </c>
      <c r="M25" s="6">
        <v>6</v>
      </c>
      <c r="N25" s="11">
        <f t="shared" si="1"/>
        <v>75</v>
      </c>
      <c r="O25" s="5">
        <v>3</v>
      </c>
      <c r="P25" s="5"/>
      <c r="Q25" s="10">
        <f>SUM(O25:P25)</f>
        <v>3</v>
      </c>
      <c r="R25" s="6">
        <v>4</v>
      </c>
      <c r="S25" s="11">
        <f t="shared" si="2"/>
        <v>57.142857142857139</v>
      </c>
      <c r="T25" s="5">
        <v>2</v>
      </c>
      <c r="U25" s="11" t="s">
        <v>64</v>
      </c>
      <c r="V25" s="36">
        <v>2</v>
      </c>
      <c r="W25" s="6">
        <v>9</v>
      </c>
      <c r="X25" s="11">
        <f t="shared" si="3"/>
        <v>90</v>
      </c>
      <c r="Y25" s="11">
        <v>4</v>
      </c>
      <c r="Z25" s="5">
        <v>10</v>
      </c>
      <c r="AA25" s="10">
        <f>SUM(Y25:Z25)</f>
        <v>14</v>
      </c>
      <c r="AB25" s="6">
        <v>3</v>
      </c>
      <c r="AC25" s="11">
        <f t="shared" si="4"/>
        <v>100</v>
      </c>
      <c r="AD25" s="11">
        <v>3</v>
      </c>
    </row>
    <row r="26" spans="1:30">
      <c r="A26" s="53">
        <v>21</v>
      </c>
      <c r="B26" s="49" t="s">
        <v>34</v>
      </c>
      <c r="C26" s="35">
        <v>1</v>
      </c>
      <c r="D26" s="80">
        <f t="shared" si="5"/>
        <v>10</v>
      </c>
      <c r="E26" s="5" t="s">
        <v>64</v>
      </c>
      <c r="F26" s="5"/>
      <c r="G26" s="36"/>
      <c r="H26" s="17">
        <v>0</v>
      </c>
      <c r="I26" s="5">
        <f t="shared" si="0"/>
        <v>0</v>
      </c>
      <c r="J26" s="128">
        <v>0</v>
      </c>
      <c r="K26" s="65"/>
      <c r="L26" s="211">
        <f>SUM(J26:K26)</f>
        <v>0</v>
      </c>
      <c r="M26" s="6">
        <v>0</v>
      </c>
      <c r="N26" s="11">
        <f t="shared" si="1"/>
        <v>0</v>
      </c>
      <c r="O26" s="5">
        <v>0</v>
      </c>
      <c r="P26" s="5"/>
      <c r="Q26" s="10">
        <f>SUM(O26:P26)</f>
        <v>0</v>
      </c>
      <c r="R26" s="6">
        <v>0</v>
      </c>
      <c r="S26" s="11">
        <f t="shared" si="2"/>
        <v>0</v>
      </c>
      <c r="T26" s="5">
        <v>0</v>
      </c>
      <c r="U26" s="11" t="s">
        <v>64</v>
      </c>
      <c r="V26" s="36">
        <v>0</v>
      </c>
      <c r="W26" s="6">
        <v>0</v>
      </c>
      <c r="X26" s="11">
        <f t="shared" si="3"/>
        <v>0</v>
      </c>
      <c r="Y26" s="11">
        <v>0</v>
      </c>
      <c r="Z26" s="5">
        <v>0</v>
      </c>
      <c r="AA26" s="10">
        <f>SUM(Y26:Z26)</f>
        <v>0</v>
      </c>
      <c r="AB26" s="6">
        <v>0</v>
      </c>
      <c r="AC26" s="11">
        <f t="shared" si="4"/>
        <v>0</v>
      </c>
      <c r="AD26" s="11">
        <v>0</v>
      </c>
    </row>
    <row r="27" spans="1:30">
      <c r="A27" s="53">
        <v>22</v>
      </c>
      <c r="B27" s="49" t="s">
        <v>35</v>
      </c>
      <c r="C27" s="35">
        <v>9</v>
      </c>
      <c r="D27" s="80">
        <f t="shared" si="5"/>
        <v>90</v>
      </c>
      <c r="E27" s="5" t="s">
        <v>64</v>
      </c>
      <c r="F27" s="5"/>
      <c r="G27" s="36"/>
      <c r="H27" s="17">
        <v>9</v>
      </c>
      <c r="I27" s="5">
        <f t="shared" si="0"/>
        <v>90</v>
      </c>
      <c r="J27" s="128">
        <v>4</v>
      </c>
      <c r="K27" s="65"/>
      <c r="L27" s="211">
        <f>SUM(J27:K27)</f>
        <v>4</v>
      </c>
      <c r="M27" s="6">
        <v>7</v>
      </c>
      <c r="N27" s="11">
        <f t="shared" si="1"/>
        <v>87.5</v>
      </c>
      <c r="O27" s="5">
        <v>3</v>
      </c>
      <c r="P27" s="5">
        <v>4</v>
      </c>
      <c r="Q27" s="10">
        <f>SUM(O27:P27)</f>
        <v>7</v>
      </c>
      <c r="R27" s="6">
        <v>5</v>
      </c>
      <c r="S27" s="11">
        <f t="shared" si="2"/>
        <v>71.428571428571431</v>
      </c>
      <c r="T27" s="5">
        <v>2</v>
      </c>
      <c r="U27" s="11" t="s">
        <v>64</v>
      </c>
      <c r="V27" s="36">
        <v>2</v>
      </c>
      <c r="W27" s="6">
        <v>9</v>
      </c>
      <c r="X27" s="11">
        <f t="shared" si="3"/>
        <v>90</v>
      </c>
      <c r="Y27" s="11">
        <v>5</v>
      </c>
      <c r="Z27" s="5"/>
      <c r="AA27" s="10">
        <f>SUM(Y27:Z27)</f>
        <v>5</v>
      </c>
      <c r="AB27" s="6">
        <v>3</v>
      </c>
      <c r="AC27" s="11">
        <f t="shared" si="4"/>
        <v>100</v>
      </c>
      <c r="AD27" s="11">
        <v>4</v>
      </c>
    </row>
    <row r="28" spans="1:30">
      <c r="A28" s="53">
        <v>23</v>
      </c>
      <c r="B28" s="49" t="s">
        <v>36</v>
      </c>
      <c r="C28" s="35">
        <v>1</v>
      </c>
      <c r="D28" s="80">
        <f t="shared" si="5"/>
        <v>10</v>
      </c>
      <c r="E28" s="5" t="s">
        <v>64</v>
      </c>
      <c r="F28" s="5"/>
      <c r="G28" s="36"/>
      <c r="H28" s="17">
        <v>1</v>
      </c>
      <c r="I28" s="5">
        <f t="shared" si="0"/>
        <v>10</v>
      </c>
      <c r="J28" s="128">
        <v>2</v>
      </c>
      <c r="K28" s="65"/>
      <c r="L28" s="211">
        <f>SUM(J28:K28)</f>
        <v>2</v>
      </c>
      <c r="M28" s="6">
        <v>0</v>
      </c>
      <c r="N28" s="11">
        <f t="shared" si="1"/>
        <v>0</v>
      </c>
      <c r="O28" s="5">
        <v>0</v>
      </c>
      <c r="P28" s="5">
        <v>2</v>
      </c>
      <c r="Q28" s="10">
        <f>SUM(O28:P28)</f>
        <v>2</v>
      </c>
      <c r="R28" s="6">
        <v>1</v>
      </c>
      <c r="S28" s="11">
        <f t="shared" si="2"/>
        <v>14.285714285714285</v>
      </c>
      <c r="T28" s="5">
        <v>1</v>
      </c>
      <c r="U28" s="11" t="s">
        <v>64</v>
      </c>
      <c r="V28" s="36">
        <v>1</v>
      </c>
      <c r="W28" s="6">
        <v>0</v>
      </c>
      <c r="X28" s="11">
        <f t="shared" si="3"/>
        <v>0</v>
      </c>
      <c r="Y28" s="11">
        <v>0</v>
      </c>
      <c r="Z28" s="5"/>
      <c r="AA28" s="10">
        <f>SUM(Y28:Z28)</f>
        <v>0</v>
      </c>
      <c r="AB28" s="4">
        <v>0</v>
      </c>
      <c r="AC28" s="11">
        <f t="shared" si="4"/>
        <v>0</v>
      </c>
      <c r="AD28" s="11">
        <v>2</v>
      </c>
    </row>
    <row r="29" spans="1:30">
      <c r="A29" s="53">
        <v>24</v>
      </c>
      <c r="B29" s="49" t="s">
        <v>37</v>
      </c>
      <c r="C29" s="35">
        <v>0</v>
      </c>
      <c r="D29" s="80">
        <f t="shared" si="5"/>
        <v>0</v>
      </c>
      <c r="E29" s="5" t="s">
        <v>64</v>
      </c>
      <c r="F29" s="5"/>
      <c r="G29" s="36"/>
      <c r="H29" s="17">
        <v>0</v>
      </c>
      <c r="I29" s="5">
        <f t="shared" si="0"/>
        <v>0</v>
      </c>
      <c r="J29" s="128">
        <v>0</v>
      </c>
      <c r="K29" s="65"/>
      <c r="L29" s="211">
        <f>SUM(J29:K29)</f>
        <v>0</v>
      </c>
      <c r="M29" s="6">
        <v>0</v>
      </c>
      <c r="N29" s="11">
        <f t="shared" si="1"/>
        <v>0</v>
      </c>
      <c r="O29" s="5">
        <v>0</v>
      </c>
      <c r="P29" s="5">
        <v>0</v>
      </c>
      <c r="Q29" s="10">
        <f>SUM(O29:P29)</f>
        <v>0</v>
      </c>
      <c r="R29" s="6">
        <v>0</v>
      </c>
      <c r="S29" s="11">
        <f t="shared" si="2"/>
        <v>0</v>
      </c>
      <c r="T29" s="5">
        <v>0</v>
      </c>
      <c r="U29" s="11" t="s">
        <v>64</v>
      </c>
      <c r="V29" s="36">
        <v>0</v>
      </c>
      <c r="W29" s="6">
        <v>0</v>
      </c>
      <c r="X29" s="11">
        <f t="shared" si="3"/>
        <v>0</v>
      </c>
      <c r="Y29" s="11">
        <v>0</v>
      </c>
      <c r="Z29" s="5"/>
      <c r="AA29" s="10">
        <f>SUM(Y29:Z29)</f>
        <v>0</v>
      </c>
      <c r="AB29" s="6">
        <v>0</v>
      </c>
      <c r="AC29" s="11">
        <f t="shared" si="4"/>
        <v>0</v>
      </c>
      <c r="AD29" s="11">
        <v>3</v>
      </c>
    </row>
    <row r="30" spans="1:30">
      <c r="A30" s="53">
        <v>25</v>
      </c>
      <c r="B30" s="49" t="s">
        <v>38</v>
      </c>
      <c r="C30" s="35">
        <v>5</v>
      </c>
      <c r="D30" s="80">
        <f t="shared" si="5"/>
        <v>50</v>
      </c>
      <c r="E30" s="5" t="s">
        <v>64</v>
      </c>
      <c r="F30" s="5"/>
      <c r="G30" s="36"/>
      <c r="H30" s="17">
        <v>4</v>
      </c>
      <c r="I30" s="5">
        <f t="shared" si="0"/>
        <v>40</v>
      </c>
      <c r="J30" s="128">
        <v>2</v>
      </c>
      <c r="K30" s="65"/>
      <c r="L30" s="211">
        <f>SUM(J30:K30)</f>
        <v>2</v>
      </c>
      <c r="M30" s="6">
        <v>3</v>
      </c>
      <c r="N30" s="11">
        <f t="shared" si="1"/>
        <v>37.5</v>
      </c>
      <c r="O30" s="5">
        <v>2</v>
      </c>
      <c r="P30" s="5">
        <v>2</v>
      </c>
      <c r="Q30" s="10">
        <f>SUM(O30:P30)</f>
        <v>4</v>
      </c>
      <c r="R30" s="6">
        <v>1</v>
      </c>
      <c r="S30" s="11">
        <f t="shared" si="2"/>
        <v>14.285714285714285</v>
      </c>
      <c r="T30" s="5">
        <v>1</v>
      </c>
      <c r="U30" s="11" t="s">
        <v>64</v>
      </c>
      <c r="V30" s="36">
        <v>1</v>
      </c>
      <c r="W30" s="6">
        <v>3</v>
      </c>
      <c r="X30" s="11">
        <f t="shared" si="3"/>
        <v>30</v>
      </c>
      <c r="Y30" s="11">
        <v>3</v>
      </c>
      <c r="Z30" s="5"/>
      <c r="AA30" s="10">
        <f>SUM(Y30:Z30)</f>
        <v>3</v>
      </c>
      <c r="AB30" s="6">
        <v>2</v>
      </c>
      <c r="AC30" s="11">
        <f t="shared" si="4"/>
        <v>66.666666666666657</v>
      </c>
      <c r="AD30" s="11">
        <v>3</v>
      </c>
    </row>
    <row r="31" spans="1:30">
      <c r="A31" s="53">
        <v>26</v>
      </c>
      <c r="B31" s="49" t="s">
        <v>39</v>
      </c>
      <c r="C31" s="35">
        <v>7</v>
      </c>
      <c r="D31" s="80">
        <f t="shared" si="5"/>
        <v>70</v>
      </c>
      <c r="E31" s="5" t="s">
        <v>64</v>
      </c>
      <c r="F31" s="5"/>
      <c r="G31" s="36"/>
      <c r="H31" s="17">
        <v>8</v>
      </c>
      <c r="I31" s="5">
        <f t="shared" si="0"/>
        <v>80</v>
      </c>
      <c r="J31" s="128">
        <v>4</v>
      </c>
      <c r="K31" s="65"/>
      <c r="L31" s="212">
        <f>SUM(J31:K31)</f>
        <v>4</v>
      </c>
      <c r="M31" s="6">
        <v>8</v>
      </c>
      <c r="N31" s="11">
        <f t="shared" si="1"/>
        <v>100</v>
      </c>
      <c r="O31" s="5">
        <v>3</v>
      </c>
      <c r="P31" s="5">
        <v>2</v>
      </c>
      <c r="Q31" s="10">
        <f>SUM(O31:P31)</f>
        <v>5</v>
      </c>
      <c r="R31" s="6">
        <v>2</v>
      </c>
      <c r="S31" s="11">
        <f t="shared" si="2"/>
        <v>28.571428571428569</v>
      </c>
      <c r="T31" s="5">
        <v>2</v>
      </c>
      <c r="U31" s="11" t="s">
        <v>64</v>
      </c>
      <c r="V31" s="36">
        <v>2</v>
      </c>
      <c r="W31" s="6">
        <v>9</v>
      </c>
      <c r="X31" s="11">
        <f t="shared" si="3"/>
        <v>90</v>
      </c>
      <c r="Y31" s="11">
        <v>4</v>
      </c>
      <c r="Z31" s="5"/>
      <c r="AA31" s="10">
        <f>SUM(Y31:Z31)</f>
        <v>4</v>
      </c>
      <c r="AB31" s="6">
        <v>0</v>
      </c>
      <c r="AC31" s="11">
        <f t="shared" si="4"/>
        <v>0</v>
      </c>
      <c r="AD31" s="11">
        <v>3</v>
      </c>
    </row>
    <row r="32" spans="1:30">
      <c r="A32" s="53">
        <v>27</v>
      </c>
      <c r="B32" s="49" t="s">
        <v>40</v>
      </c>
      <c r="C32" s="35">
        <v>4</v>
      </c>
      <c r="D32" s="80">
        <f t="shared" si="5"/>
        <v>40</v>
      </c>
      <c r="E32" s="5" t="s">
        <v>64</v>
      </c>
      <c r="F32" s="5"/>
      <c r="G32" s="38"/>
      <c r="H32" s="17">
        <v>2</v>
      </c>
      <c r="I32" s="5">
        <f t="shared" si="0"/>
        <v>20</v>
      </c>
      <c r="J32" s="128">
        <v>2</v>
      </c>
      <c r="K32" s="65"/>
      <c r="L32" s="212">
        <f>SUM(J32:K32)</f>
        <v>2</v>
      </c>
      <c r="M32" s="6">
        <v>1</v>
      </c>
      <c r="N32" s="11">
        <f t="shared" si="1"/>
        <v>12.5</v>
      </c>
      <c r="O32" s="5">
        <v>1</v>
      </c>
      <c r="P32" s="5">
        <v>2</v>
      </c>
      <c r="Q32" s="10">
        <f>SUM(O32:P32)</f>
        <v>3</v>
      </c>
      <c r="R32" s="6">
        <v>1</v>
      </c>
      <c r="S32" s="11">
        <f t="shared" si="2"/>
        <v>14.285714285714285</v>
      </c>
      <c r="T32" s="5">
        <v>0</v>
      </c>
      <c r="U32" s="11" t="s">
        <v>64</v>
      </c>
      <c r="V32" s="36">
        <v>0</v>
      </c>
      <c r="W32" s="6">
        <v>2</v>
      </c>
      <c r="X32" s="11">
        <f t="shared" si="3"/>
        <v>20</v>
      </c>
      <c r="Y32" s="11">
        <v>2</v>
      </c>
      <c r="Z32" s="5"/>
      <c r="AA32" s="10">
        <f>SUM(Y32:Z32)</f>
        <v>2</v>
      </c>
      <c r="AB32" s="6">
        <v>0</v>
      </c>
      <c r="AC32" s="11">
        <f t="shared" si="4"/>
        <v>0</v>
      </c>
      <c r="AD32" s="11">
        <v>3</v>
      </c>
    </row>
    <row r="33" spans="1:32">
      <c r="A33" s="53">
        <v>28</v>
      </c>
      <c r="B33" s="49" t="s">
        <v>41</v>
      </c>
      <c r="C33" s="35">
        <v>6</v>
      </c>
      <c r="D33" s="80">
        <f t="shared" si="5"/>
        <v>60</v>
      </c>
      <c r="E33" s="5" t="s">
        <v>64</v>
      </c>
      <c r="F33" s="5"/>
      <c r="G33" s="38"/>
      <c r="H33" s="17">
        <v>9</v>
      </c>
      <c r="I33" s="5">
        <f t="shared" si="0"/>
        <v>90</v>
      </c>
      <c r="J33" s="128">
        <v>4</v>
      </c>
      <c r="K33" s="65"/>
      <c r="L33" s="212">
        <f>SUM(J33:K33)</f>
        <v>4</v>
      </c>
      <c r="M33" s="6">
        <v>4</v>
      </c>
      <c r="N33" s="11">
        <f t="shared" si="1"/>
        <v>50</v>
      </c>
      <c r="O33" s="5">
        <v>2</v>
      </c>
      <c r="P33" s="5">
        <v>2</v>
      </c>
      <c r="Q33" s="10">
        <f>SUM(O33:P33)</f>
        <v>4</v>
      </c>
      <c r="R33" s="6">
        <v>4</v>
      </c>
      <c r="S33" s="11">
        <f t="shared" si="2"/>
        <v>57.142857142857139</v>
      </c>
      <c r="T33" s="5">
        <v>3</v>
      </c>
      <c r="U33" s="11" t="s">
        <v>64</v>
      </c>
      <c r="V33" s="36">
        <v>3</v>
      </c>
      <c r="W33" s="6">
        <v>9</v>
      </c>
      <c r="X33" s="11">
        <f t="shared" si="3"/>
        <v>90</v>
      </c>
      <c r="Y33" s="11">
        <v>3</v>
      </c>
      <c r="Z33" s="5"/>
      <c r="AA33" s="10">
        <f>SUM(Y33:Z33)</f>
        <v>3</v>
      </c>
      <c r="AB33" s="6">
        <v>0</v>
      </c>
      <c r="AC33" s="11">
        <f t="shared" si="4"/>
        <v>0</v>
      </c>
      <c r="AD33" s="11">
        <v>3</v>
      </c>
    </row>
    <row r="34" spans="1:32">
      <c r="A34" s="53">
        <v>29</v>
      </c>
      <c r="B34" s="49" t="s">
        <v>42</v>
      </c>
      <c r="C34" s="35">
        <v>7</v>
      </c>
      <c r="D34" s="80">
        <f t="shared" si="5"/>
        <v>70</v>
      </c>
      <c r="E34" s="5" t="s">
        <v>64</v>
      </c>
      <c r="F34" s="5">
        <v>10</v>
      </c>
      <c r="G34" s="38">
        <f>SUM(F34)</f>
        <v>10</v>
      </c>
      <c r="H34" s="17">
        <v>3</v>
      </c>
      <c r="I34" s="5">
        <f t="shared" si="0"/>
        <v>30</v>
      </c>
      <c r="J34" s="128">
        <v>2</v>
      </c>
      <c r="K34" s="65"/>
      <c r="L34" s="212">
        <f>SUM(J34:K34)</f>
        <v>2</v>
      </c>
      <c r="M34" s="6">
        <v>1</v>
      </c>
      <c r="N34" s="11">
        <f t="shared" si="1"/>
        <v>12.5</v>
      </c>
      <c r="O34" s="5">
        <v>2</v>
      </c>
      <c r="P34" s="5">
        <v>0</v>
      </c>
      <c r="Q34" s="10">
        <f>SUM(O34:P34)</f>
        <v>2</v>
      </c>
      <c r="R34" s="6">
        <v>1</v>
      </c>
      <c r="S34" s="11">
        <f t="shared" si="2"/>
        <v>14.285714285714285</v>
      </c>
      <c r="T34" s="5">
        <v>1</v>
      </c>
      <c r="U34" s="11" t="s">
        <v>64</v>
      </c>
      <c r="V34" s="36">
        <v>1</v>
      </c>
      <c r="W34" s="6">
        <v>3</v>
      </c>
      <c r="X34" s="11">
        <f t="shared" si="3"/>
        <v>30</v>
      </c>
      <c r="Y34" s="11">
        <v>2</v>
      </c>
      <c r="Z34" s="5"/>
      <c r="AA34" s="10">
        <f>SUM(Y34:Z34)</f>
        <v>2</v>
      </c>
      <c r="AB34" s="6">
        <v>0</v>
      </c>
      <c r="AC34" s="11">
        <f t="shared" si="4"/>
        <v>0</v>
      </c>
      <c r="AD34" s="11">
        <v>3</v>
      </c>
    </row>
    <row r="35" spans="1:32">
      <c r="A35" s="53">
        <v>30</v>
      </c>
      <c r="B35" s="49" t="s">
        <v>43</v>
      </c>
      <c r="C35" s="35">
        <v>4</v>
      </c>
      <c r="D35" s="80">
        <f t="shared" si="5"/>
        <v>40</v>
      </c>
      <c r="E35" s="5" t="s">
        <v>64</v>
      </c>
      <c r="F35" s="5">
        <v>6</v>
      </c>
      <c r="G35" s="38">
        <f>SUM(F35)</f>
        <v>6</v>
      </c>
      <c r="H35" s="17">
        <v>2</v>
      </c>
      <c r="I35" s="5">
        <f t="shared" si="0"/>
        <v>20</v>
      </c>
      <c r="J35" s="128">
        <v>2</v>
      </c>
      <c r="K35" s="65"/>
      <c r="L35" s="212">
        <f>SUM(J35:K35)</f>
        <v>2</v>
      </c>
      <c r="M35" s="6">
        <v>2</v>
      </c>
      <c r="N35" s="11">
        <f t="shared" si="1"/>
        <v>25</v>
      </c>
      <c r="O35" s="5">
        <v>1</v>
      </c>
      <c r="P35" s="5">
        <v>2</v>
      </c>
      <c r="Q35" s="10">
        <f>SUM(O35:P35)</f>
        <v>3</v>
      </c>
      <c r="R35" s="6">
        <v>1</v>
      </c>
      <c r="S35" s="11">
        <f t="shared" si="2"/>
        <v>14.285714285714285</v>
      </c>
      <c r="T35" s="5">
        <v>0</v>
      </c>
      <c r="U35" s="11" t="s">
        <v>64</v>
      </c>
      <c r="V35" s="36">
        <v>0</v>
      </c>
      <c r="W35" s="6">
        <v>3</v>
      </c>
      <c r="X35" s="11">
        <f t="shared" si="3"/>
        <v>30</v>
      </c>
      <c r="Y35" s="11">
        <v>1</v>
      </c>
      <c r="Z35" s="5"/>
      <c r="AA35" s="10">
        <f>SUM(Y35:Z35)</f>
        <v>1</v>
      </c>
      <c r="AB35" s="6">
        <v>0</v>
      </c>
      <c r="AC35" s="11">
        <f t="shared" si="4"/>
        <v>0</v>
      </c>
      <c r="AD35" s="11">
        <v>1</v>
      </c>
    </row>
    <row r="36" spans="1:32">
      <c r="A36" s="53">
        <v>31</v>
      </c>
      <c r="B36" s="49" t="s">
        <v>44</v>
      </c>
      <c r="C36" s="35">
        <v>2</v>
      </c>
      <c r="D36" s="80">
        <f t="shared" si="5"/>
        <v>20</v>
      </c>
      <c r="E36" s="5" t="s">
        <v>64</v>
      </c>
      <c r="F36" s="5">
        <v>2</v>
      </c>
      <c r="G36" s="38">
        <f>SUM(F36)</f>
        <v>2</v>
      </c>
      <c r="H36" s="17">
        <v>1</v>
      </c>
      <c r="I36" s="5">
        <f t="shared" si="0"/>
        <v>10</v>
      </c>
      <c r="J36" s="128">
        <v>1</v>
      </c>
      <c r="K36" s="65"/>
      <c r="L36" s="212">
        <f>SUM(J36:K36)</f>
        <v>1</v>
      </c>
      <c r="M36" s="6">
        <v>1</v>
      </c>
      <c r="N36" s="11">
        <f t="shared" si="1"/>
        <v>12.5</v>
      </c>
      <c r="O36" s="5">
        <v>1</v>
      </c>
      <c r="P36" s="5">
        <v>0</v>
      </c>
      <c r="Q36" s="10">
        <f>SUM(O36:P36)</f>
        <v>1</v>
      </c>
      <c r="R36" s="6">
        <v>0</v>
      </c>
      <c r="S36" s="11">
        <f t="shared" si="2"/>
        <v>0</v>
      </c>
      <c r="T36" s="5">
        <v>0</v>
      </c>
      <c r="U36" s="11" t="s">
        <v>64</v>
      </c>
      <c r="V36" s="36">
        <v>0</v>
      </c>
      <c r="W36" s="6">
        <v>0</v>
      </c>
      <c r="X36" s="11">
        <f t="shared" si="3"/>
        <v>0</v>
      </c>
      <c r="Y36" s="11">
        <v>0</v>
      </c>
      <c r="Z36" s="5"/>
      <c r="AA36" s="10">
        <f>SUM(Y36:Z36)</f>
        <v>0</v>
      </c>
      <c r="AB36" s="6">
        <v>0</v>
      </c>
      <c r="AC36" s="11">
        <f t="shared" si="4"/>
        <v>0</v>
      </c>
      <c r="AD36" s="11">
        <v>1</v>
      </c>
    </row>
    <row r="37" spans="1:32">
      <c r="A37" s="53">
        <v>32</v>
      </c>
      <c r="B37" s="49" t="s">
        <v>45</v>
      </c>
      <c r="C37" s="35">
        <v>3</v>
      </c>
      <c r="D37" s="80">
        <f t="shared" si="5"/>
        <v>30</v>
      </c>
      <c r="E37" s="5" t="s">
        <v>64</v>
      </c>
      <c r="F37" s="5">
        <v>4</v>
      </c>
      <c r="G37" s="38">
        <f>SUM(F37)</f>
        <v>4</v>
      </c>
      <c r="H37" s="17">
        <v>1</v>
      </c>
      <c r="I37" s="5">
        <f t="shared" si="0"/>
        <v>10</v>
      </c>
      <c r="J37" s="128">
        <v>1</v>
      </c>
      <c r="K37" s="65"/>
      <c r="L37" s="212">
        <f>SUM(J37:K37)</f>
        <v>1</v>
      </c>
      <c r="M37" s="6">
        <v>1</v>
      </c>
      <c r="N37" s="11">
        <f t="shared" si="1"/>
        <v>12.5</v>
      </c>
      <c r="O37" s="5">
        <v>1</v>
      </c>
      <c r="P37" s="5">
        <v>0</v>
      </c>
      <c r="Q37" s="10">
        <f>SUM(O37:P37)</f>
        <v>1</v>
      </c>
      <c r="R37" s="6">
        <v>0</v>
      </c>
      <c r="S37" s="11">
        <f t="shared" si="2"/>
        <v>0</v>
      </c>
      <c r="T37" s="5">
        <v>0</v>
      </c>
      <c r="U37" s="11" t="s">
        <v>64</v>
      </c>
      <c r="V37" s="36">
        <v>0</v>
      </c>
      <c r="W37" s="6">
        <v>2</v>
      </c>
      <c r="X37" s="11">
        <f t="shared" si="3"/>
        <v>20</v>
      </c>
      <c r="Y37" s="11">
        <v>1</v>
      </c>
      <c r="Z37" s="5"/>
      <c r="AA37" s="10">
        <f>SUM(Y37:Z37)</f>
        <v>1</v>
      </c>
      <c r="AB37" s="6">
        <v>0</v>
      </c>
      <c r="AC37" s="11">
        <f t="shared" si="4"/>
        <v>0</v>
      </c>
      <c r="AD37" s="11">
        <v>0</v>
      </c>
    </row>
    <row r="38" spans="1:32">
      <c r="A38" s="53">
        <v>33</v>
      </c>
      <c r="B38" s="49" t="s">
        <v>46</v>
      </c>
      <c r="C38" s="35">
        <v>10</v>
      </c>
      <c r="D38" s="80">
        <f t="shared" si="5"/>
        <v>100</v>
      </c>
      <c r="E38" s="5" t="s">
        <v>64</v>
      </c>
      <c r="F38" s="5">
        <v>22</v>
      </c>
      <c r="G38" s="38">
        <f>SUM(F38)</f>
        <v>22</v>
      </c>
      <c r="H38" s="17">
        <v>8</v>
      </c>
      <c r="I38" s="5">
        <f t="shared" si="0"/>
        <v>80</v>
      </c>
      <c r="J38" s="128">
        <v>4</v>
      </c>
      <c r="K38" s="65"/>
      <c r="L38" s="212">
        <f>SUM(J38:K38)</f>
        <v>4</v>
      </c>
      <c r="M38" s="6">
        <v>7</v>
      </c>
      <c r="N38" s="11">
        <f t="shared" si="1"/>
        <v>87.5</v>
      </c>
      <c r="O38" s="5">
        <v>3</v>
      </c>
      <c r="P38" s="5">
        <v>4</v>
      </c>
      <c r="Q38" s="10">
        <f>SUM(O38:P38)</f>
        <v>7</v>
      </c>
      <c r="R38" s="6">
        <v>7</v>
      </c>
      <c r="S38" s="11">
        <f t="shared" si="2"/>
        <v>100</v>
      </c>
      <c r="T38" s="5">
        <v>2</v>
      </c>
      <c r="U38" s="11" t="s">
        <v>64</v>
      </c>
      <c r="V38" s="36">
        <v>2</v>
      </c>
      <c r="W38" s="6">
        <v>9</v>
      </c>
      <c r="X38" s="11">
        <f t="shared" si="3"/>
        <v>90</v>
      </c>
      <c r="Y38" s="11">
        <v>4</v>
      </c>
      <c r="Z38" s="5"/>
      <c r="AA38" s="10">
        <f>SUM(Y38:Z38)</f>
        <v>4</v>
      </c>
      <c r="AB38" s="6">
        <v>3</v>
      </c>
      <c r="AC38" s="11">
        <f t="shared" si="4"/>
        <v>100</v>
      </c>
      <c r="AD38" s="11">
        <v>4</v>
      </c>
    </row>
    <row r="39" spans="1:32">
      <c r="A39" s="53">
        <v>34</v>
      </c>
      <c r="B39" s="49" t="s">
        <v>47</v>
      </c>
      <c r="C39" s="35">
        <v>2</v>
      </c>
      <c r="D39" s="80">
        <f t="shared" si="5"/>
        <v>20</v>
      </c>
      <c r="E39" s="5" t="s">
        <v>64</v>
      </c>
      <c r="F39" s="5">
        <v>2</v>
      </c>
      <c r="G39" s="38">
        <f>SUM(F39)</f>
        <v>2</v>
      </c>
      <c r="H39" s="17">
        <v>1</v>
      </c>
      <c r="I39" s="5">
        <f t="shared" si="0"/>
        <v>10</v>
      </c>
      <c r="J39" s="128">
        <v>1</v>
      </c>
      <c r="K39" s="65"/>
      <c r="L39" s="212">
        <f>SUM(J39:K39)</f>
        <v>1</v>
      </c>
      <c r="M39" s="6">
        <v>0</v>
      </c>
      <c r="N39" s="11">
        <f t="shared" si="1"/>
        <v>0</v>
      </c>
      <c r="O39" s="5">
        <v>0</v>
      </c>
      <c r="P39" s="5">
        <v>0</v>
      </c>
      <c r="Q39" s="10">
        <f>SUM(O39:P39)</f>
        <v>0</v>
      </c>
      <c r="R39" s="6">
        <v>0</v>
      </c>
      <c r="S39" s="11">
        <f t="shared" si="2"/>
        <v>0</v>
      </c>
      <c r="T39" s="5">
        <v>0</v>
      </c>
      <c r="U39" s="11" t="s">
        <v>64</v>
      </c>
      <c r="V39" s="36">
        <v>0</v>
      </c>
      <c r="W39" s="6">
        <v>2</v>
      </c>
      <c r="X39" s="11">
        <f t="shared" si="3"/>
        <v>20</v>
      </c>
      <c r="Y39" s="11">
        <v>1</v>
      </c>
      <c r="Z39" s="5"/>
      <c r="AA39" s="10">
        <f>SUM(Y39:Z39)</f>
        <v>1</v>
      </c>
      <c r="AB39" s="6">
        <v>0</v>
      </c>
      <c r="AC39" s="11">
        <f t="shared" si="4"/>
        <v>0</v>
      </c>
      <c r="AD39" s="11">
        <v>1</v>
      </c>
    </row>
    <row r="40" spans="1:32">
      <c r="A40" s="53">
        <v>35</v>
      </c>
      <c r="B40" s="49" t="s">
        <v>48</v>
      </c>
      <c r="C40" s="35">
        <v>10</v>
      </c>
      <c r="D40" s="80">
        <f t="shared" si="5"/>
        <v>100</v>
      </c>
      <c r="E40" s="5" t="s">
        <v>64</v>
      </c>
      <c r="F40" s="5">
        <v>22</v>
      </c>
      <c r="G40" s="38">
        <f>SUM(F40)</f>
        <v>22</v>
      </c>
      <c r="H40" s="17">
        <v>7</v>
      </c>
      <c r="I40" s="5">
        <f t="shared" si="0"/>
        <v>70</v>
      </c>
      <c r="J40" s="128">
        <v>3</v>
      </c>
      <c r="K40" s="65"/>
      <c r="L40" s="212">
        <f>SUM(J40:K40)</f>
        <v>3</v>
      </c>
      <c r="M40" s="6">
        <v>6</v>
      </c>
      <c r="N40" s="11">
        <f t="shared" si="1"/>
        <v>75</v>
      </c>
      <c r="O40" s="5">
        <v>3</v>
      </c>
      <c r="P40" s="5">
        <v>2</v>
      </c>
      <c r="Q40" s="10">
        <f>SUM(O40:P40)</f>
        <v>5</v>
      </c>
      <c r="R40" s="6">
        <v>6</v>
      </c>
      <c r="S40" s="11">
        <f t="shared" si="2"/>
        <v>85.714285714285708</v>
      </c>
      <c r="T40" s="5">
        <v>2</v>
      </c>
      <c r="U40" s="11" t="s">
        <v>64</v>
      </c>
      <c r="V40" s="36">
        <v>2</v>
      </c>
      <c r="W40" s="6">
        <v>9</v>
      </c>
      <c r="X40" s="11">
        <f t="shared" si="3"/>
        <v>90</v>
      </c>
      <c r="Y40" s="11">
        <v>3</v>
      </c>
      <c r="Z40" s="5"/>
      <c r="AA40" s="10">
        <f>SUM(Y40:Z40)</f>
        <v>3</v>
      </c>
      <c r="AB40" s="6">
        <v>2</v>
      </c>
      <c r="AC40" s="11">
        <f t="shared" si="4"/>
        <v>66.666666666666657</v>
      </c>
      <c r="AD40" s="11">
        <v>3</v>
      </c>
    </row>
    <row r="41" spans="1:32">
      <c r="A41" s="53">
        <v>36</v>
      </c>
      <c r="B41" s="49" t="s">
        <v>49</v>
      </c>
      <c r="C41" s="35">
        <v>6</v>
      </c>
      <c r="D41" s="80">
        <f t="shared" si="5"/>
        <v>60</v>
      </c>
      <c r="E41" s="5" t="s">
        <v>64</v>
      </c>
      <c r="F41" s="5">
        <v>12</v>
      </c>
      <c r="G41" s="38">
        <f>SUM(F41)</f>
        <v>12</v>
      </c>
      <c r="H41" s="6">
        <v>5</v>
      </c>
      <c r="I41" s="5">
        <f t="shared" si="0"/>
        <v>50</v>
      </c>
      <c r="J41" s="128">
        <v>3</v>
      </c>
      <c r="K41" s="65"/>
      <c r="L41" s="212">
        <f>SUM(J41:K41)</f>
        <v>3</v>
      </c>
      <c r="M41" s="6">
        <v>5</v>
      </c>
      <c r="N41" s="11">
        <f t="shared" si="1"/>
        <v>62.5</v>
      </c>
      <c r="O41" s="5">
        <v>3</v>
      </c>
      <c r="P41" s="5">
        <v>0</v>
      </c>
      <c r="Q41" s="10">
        <f>SUM(O41:P41)</f>
        <v>3</v>
      </c>
      <c r="R41" s="6">
        <v>1</v>
      </c>
      <c r="S41" s="11">
        <f t="shared" si="2"/>
        <v>14.285714285714285</v>
      </c>
      <c r="T41" s="5">
        <v>0</v>
      </c>
      <c r="U41" s="11" t="s">
        <v>64</v>
      </c>
      <c r="V41" s="36">
        <v>0</v>
      </c>
      <c r="W41" s="6">
        <v>5</v>
      </c>
      <c r="X41" s="11">
        <f t="shared" si="3"/>
        <v>50</v>
      </c>
      <c r="Y41" s="11">
        <v>2</v>
      </c>
      <c r="Z41" s="5"/>
      <c r="AA41" s="10">
        <f>SUM(Y41:Z41)</f>
        <v>2</v>
      </c>
      <c r="AB41" s="6">
        <v>2</v>
      </c>
      <c r="AC41" s="11">
        <f t="shared" si="4"/>
        <v>66.666666666666657</v>
      </c>
      <c r="AD41" s="11">
        <v>2</v>
      </c>
    </row>
    <row r="42" spans="1:32">
      <c r="A42" s="53">
        <v>37</v>
      </c>
      <c r="B42" s="49" t="s">
        <v>50</v>
      </c>
      <c r="C42" s="35">
        <v>4</v>
      </c>
      <c r="D42" s="80">
        <f t="shared" si="5"/>
        <v>40</v>
      </c>
      <c r="E42" s="5" t="s">
        <v>64</v>
      </c>
      <c r="F42" s="5">
        <v>4</v>
      </c>
      <c r="G42" s="38">
        <f>SUM(F42)</f>
        <v>4</v>
      </c>
      <c r="H42" s="8">
        <v>2</v>
      </c>
      <c r="I42" s="5">
        <f t="shared" si="0"/>
        <v>20</v>
      </c>
      <c r="J42" s="65">
        <v>2</v>
      </c>
      <c r="K42" s="65"/>
      <c r="L42" s="212">
        <f>SUM(J42:K42)</f>
        <v>2</v>
      </c>
      <c r="M42" s="6">
        <v>1</v>
      </c>
      <c r="N42" s="11">
        <f t="shared" si="1"/>
        <v>12.5</v>
      </c>
      <c r="O42" s="5">
        <v>1</v>
      </c>
      <c r="P42" s="5">
        <v>2</v>
      </c>
      <c r="Q42" s="10">
        <f>SUM(O42:P42)</f>
        <v>3</v>
      </c>
      <c r="R42" s="6">
        <v>1</v>
      </c>
      <c r="S42" s="11">
        <f t="shared" si="2"/>
        <v>14.285714285714285</v>
      </c>
      <c r="T42" s="5">
        <v>0</v>
      </c>
      <c r="U42" s="11" t="s">
        <v>64</v>
      </c>
      <c r="V42" s="36">
        <v>0</v>
      </c>
      <c r="W42" s="8">
        <v>2</v>
      </c>
      <c r="X42" s="11">
        <f t="shared" si="3"/>
        <v>20</v>
      </c>
      <c r="Y42" s="11">
        <v>2</v>
      </c>
      <c r="Z42" s="5"/>
      <c r="AA42" s="10">
        <f>SUM(Y42:Z42)</f>
        <v>2</v>
      </c>
      <c r="AB42" s="6">
        <v>1</v>
      </c>
      <c r="AC42" s="11">
        <f t="shared" si="4"/>
        <v>33.333333333333329</v>
      </c>
      <c r="AD42" s="11">
        <v>2</v>
      </c>
    </row>
    <row r="43" spans="1:32">
      <c r="A43" s="53">
        <v>38</v>
      </c>
      <c r="B43" s="49" t="s">
        <v>51</v>
      </c>
      <c r="C43" s="35">
        <v>4</v>
      </c>
      <c r="D43" s="80">
        <f t="shared" si="5"/>
        <v>40</v>
      </c>
      <c r="E43" s="5" t="s">
        <v>64</v>
      </c>
      <c r="F43" s="14">
        <v>6</v>
      </c>
      <c r="G43" s="39">
        <f>SUM(F43)</f>
        <v>6</v>
      </c>
      <c r="H43" s="28">
        <v>2</v>
      </c>
      <c r="I43" s="5">
        <f t="shared" si="0"/>
        <v>20</v>
      </c>
      <c r="J43" s="129">
        <v>2</v>
      </c>
      <c r="K43" s="129"/>
      <c r="L43" s="213">
        <f>SUM(J43:K43)</f>
        <v>2</v>
      </c>
      <c r="M43" s="8">
        <v>1</v>
      </c>
      <c r="N43" s="11">
        <f t="shared" si="1"/>
        <v>12.5</v>
      </c>
      <c r="O43" s="14">
        <v>1</v>
      </c>
      <c r="P43" s="14">
        <v>2</v>
      </c>
      <c r="Q43" s="16">
        <f>SUM(O43:P43)</f>
        <v>3</v>
      </c>
      <c r="R43" s="8">
        <v>1</v>
      </c>
      <c r="S43" s="11">
        <f t="shared" si="2"/>
        <v>14.285714285714285</v>
      </c>
      <c r="T43" s="14">
        <v>0</v>
      </c>
      <c r="U43" s="11" t="s">
        <v>64</v>
      </c>
      <c r="V43" s="39">
        <v>0</v>
      </c>
      <c r="W43" s="102">
        <v>2</v>
      </c>
      <c r="X43" s="11">
        <f t="shared" si="3"/>
        <v>20</v>
      </c>
      <c r="Y43" s="14">
        <v>2</v>
      </c>
      <c r="Z43" s="14"/>
      <c r="AA43" s="16">
        <f>SUM(Y43:Z43)</f>
        <v>2</v>
      </c>
      <c r="AB43" s="8">
        <v>1</v>
      </c>
      <c r="AC43" s="11">
        <f t="shared" si="4"/>
        <v>33.333333333333329</v>
      </c>
      <c r="AD43" s="14">
        <v>2</v>
      </c>
      <c r="AF43" s="9"/>
    </row>
    <row r="44" spans="1:32">
      <c r="A44" s="53">
        <v>39</v>
      </c>
      <c r="B44" s="47" t="s">
        <v>52</v>
      </c>
      <c r="C44" s="35">
        <v>0</v>
      </c>
      <c r="D44" s="80">
        <f t="shared" si="5"/>
        <v>0</v>
      </c>
      <c r="E44" s="5" t="s">
        <v>64</v>
      </c>
      <c r="F44" s="136">
        <v>0</v>
      </c>
      <c r="G44" s="201">
        <f>SUM(F44)</f>
        <v>0</v>
      </c>
      <c r="H44" s="28">
        <v>0</v>
      </c>
      <c r="I44" s="5">
        <f t="shared" si="0"/>
        <v>0</v>
      </c>
      <c r="J44" s="18">
        <v>0</v>
      </c>
      <c r="K44" s="18"/>
      <c r="L44" s="197">
        <f>SUM(J44:K44)</f>
        <v>0</v>
      </c>
      <c r="M44" s="46">
        <v>0</v>
      </c>
      <c r="N44" s="11">
        <f t="shared" si="1"/>
        <v>0</v>
      </c>
      <c r="O44" s="26">
        <v>1</v>
      </c>
      <c r="P44" s="18">
        <v>2</v>
      </c>
      <c r="Q44" s="199">
        <f>SUM(O44:P44)</f>
        <v>3</v>
      </c>
      <c r="R44" s="102">
        <v>0</v>
      </c>
      <c r="S44" s="11">
        <f t="shared" si="2"/>
        <v>0</v>
      </c>
      <c r="T44" s="168">
        <v>0</v>
      </c>
      <c r="U44" s="11" t="s">
        <v>64</v>
      </c>
      <c r="V44" s="214">
        <v>0</v>
      </c>
      <c r="W44" s="102">
        <v>0</v>
      </c>
      <c r="X44" s="11">
        <f t="shared" si="3"/>
        <v>0</v>
      </c>
      <c r="Y44" s="169">
        <v>0</v>
      </c>
      <c r="Z44" s="168"/>
      <c r="AA44" s="170">
        <f>SUM(Y44:Z44)</f>
        <v>0</v>
      </c>
      <c r="AB44" s="102">
        <v>0</v>
      </c>
      <c r="AC44" s="11">
        <f t="shared" si="4"/>
        <v>0</v>
      </c>
      <c r="AD44" s="169">
        <v>0</v>
      </c>
      <c r="AF44" s="9"/>
    </row>
    <row r="45" spans="1:32">
      <c r="A45" s="53">
        <v>40</v>
      </c>
      <c r="B45" s="47" t="s">
        <v>53</v>
      </c>
      <c r="C45" s="40">
        <v>4</v>
      </c>
      <c r="D45" s="80">
        <f t="shared" si="5"/>
        <v>40</v>
      </c>
      <c r="E45" s="5" t="s">
        <v>64</v>
      </c>
      <c r="F45" s="136">
        <v>6</v>
      </c>
      <c r="G45" s="201">
        <f>SUM(F45)</f>
        <v>6</v>
      </c>
      <c r="H45" s="28">
        <v>2</v>
      </c>
      <c r="I45" s="5">
        <f t="shared" si="0"/>
        <v>20</v>
      </c>
      <c r="J45" s="18">
        <v>1</v>
      </c>
      <c r="K45" s="18"/>
      <c r="L45" s="197">
        <f>SUM(J45:K45)</f>
        <v>1</v>
      </c>
      <c r="M45" s="90">
        <v>1</v>
      </c>
      <c r="N45" s="11">
        <f t="shared" si="1"/>
        <v>12.5</v>
      </c>
      <c r="O45" s="18">
        <v>1</v>
      </c>
      <c r="P45" s="18">
        <v>2</v>
      </c>
      <c r="Q45" s="199">
        <f>SUM(O45:P45)</f>
        <v>3</v>
      </c>
      <c r="R45" s="102">
        <v>1</v>
      </c>
      <c r="S45" s="11">
        <f t="shared" si="2"/>
        <v>14.285714285714285</v>
      </c>
      <c r="T45" s="169">
        <v>0</v>
      </c>
      <c r="U45" s="11" t="s">
        <v>64</v>
      </c>
      <c r="V45" s="220">
        <v>0</v>
      </c>
      <c r="W45" s="102">
        <v>1</v>
      </c>
      <c r="X45" s="11">
        <f t="shared" si="3"/>
        <v>10</v>
      </c>
      <c r="Y45" s="169">
        <v>2</v>
      </c>
      <c r="Z45" s="169"/>
      <c r="AA45" s="170">
        <f>SUM(Y45:Z45)</f>
        <v>2</v>
      </c>
      <c r="AB45" s="102">
        <v>0</v>
      </c>
      <c r="AC45" s="11">
        <f t="shared" si="4"/>
        <v>0</v>
      </c>
      <c r="AD45" s="169">
        <v>3</v>
      </c>
    </row>
    <row r="46" spans="1:32" ht="15.75" thickBot="1">
      <c r="A46" s="53">
        <v>41</v>
      </c>
      <c r="B46" s="47" t="s">
        <v>54</v>
      </c>
      <c r="C46" s="40">
        <v>5</v>
      </c>
      <c r="D46" s="80">
        <f t="shared" si="5"/>
        <v>50</v>
      </c>
      <c r="E46" s="5" t="s">
        <v>64</v>
      </c>
      <c r="F46" s="136">
        <v>12</v>
      </c>
      <c r="G46" s="201">
        <f>SUM(F46)</f>
        <v>12</v>
      </c>
      <c r="H46" s="123">
        <v>4</v>
      </c>
      <c r="I46" s="5">
        <f t="shared" si="0"/>
        <v>40</v>
      </c>
      <c r="J46" s="18">
        <v>2</v>
      </c>
      <c r="K46" s="18"/>
      <c r="L46" s="197">
        <f>SUM(J46:K46)</f>
        <v>2</v>
      </c>
      <c r="M46" s="90">
        <v>4</v>
      </c>
      <c r="N46" s="11">
        <f t="shared" si="1"/>
        <v>50</v>
      </c>
      <c r="O46" s="18">
        <v>3</v>
      </c>
      <c r="P46" s="18">
        <v>2</v>
      </c>
      <c r="Q46" s="199">
        <f>SUM(O46:P46)</f>
        <v>5</v>
      </c>
      <c r="R46" s="102">
        <v>2</v>
      </c>
      <c r="S46" s="11">
        <f t="shared" si="2"/>
        <v>28.571428571428569</v>
      </c>
      <c r="T46" s="169">
        <v>0</v>
      </c>
      <c r="U46" s="11" t="s">
        <v>64</v>
      </c>
      <c r="V46" s="220">
        <v>0</v>
      </c>
      <c r="W46" s="103">
        <v>6</v>
      </c>
      <c r="X46" s="11">
        <f t="shared" si="3"/>
        <v>60</v>
      </c>
      <c r="Y46" s="169">
        <v>1</v>
      </c>
      <c r="Z46" s="169"/>
      <c r="AA46" s="170">
        <f>SUM(Y46:Z46)</f>
        <v>1</v>
      </c>
      <c r="AB46" s="102">
        <v>0</v>
      </c>
      <c r="AC46" s="11">
        <f t="shared" si="4"/>
        <v>0</v>
      </c>
      <c r="AD46" s="169">
        <v>3</v>
      </c>
    </row>
    <row r="47" spans="1:32" ht="15.75" thickBot="1">
      <c r="A47" s="54">
        <v>42</v>
      </c>
      <c r="B47" s="51" t="s">
        <v>55</v>
      </c>
      <c r="C47" s="41">
        <v>4</v>
      </c>
      <c r="D47" s="81">
        <f t="shared" si="5"/>
        <v>40</v>
      </c>
      <c r="E47" s="73" t="s">
        <v>64</v>
      </c>
      <c r="F47" s="137">
        <v>10</v>
      </c>
      <c r="G47" s="202">
        <f>SUM(F47)</f>
        <v>10</v>
      </c>
      <c r="H47" s="124">
        <v>0</v>
      </c>
      <c r="I47" s="25">
        <f t="shared" si="0"/>
        <v>0</v>
      </c>
      <c r="J47" s="74">
        <v>0</v>
      </c>
      <c r="K47" s="74"/>
      <c r="L47" s="198">
        <f>SUM(J47:K47)</f>
        <v>0</v>
      </c>
      <c r="M47" s="91">
        <v>5</v>
      </c>
      <c r="N47" s="11">
        <f t="shared" si="1"/>
        <v>62.5</v>
      </c>
      <c r="O47" s="74">
        <v>3</v>
      </c>
      <c r="P47" s="74">
        <v>2</v>
      </c>
      <c r="Q47" s="200">
        <f>SUM(O47:P47)</f>
        <v>5</v>
      </c>
      <c r="R47" s="103">
        <v>2</v>
      </c>
      <c r="S47" s="11">
        <f t="shared" si="2"/>
        <v>28.571428571428569</v>
      </c>
      <c r="T47" s="171">
        <v>0</v>
      </c>
      <c r="U47" s="11" t="s">
        <v>64</v>
      </c>
      <c r="V47" s="221">
        <v>0</v>
      </c>
      <c r="W47" s="223">
        <v>3</v>
      </c>
      <c r="X47" s="11">
        <f t="shared" si="3"/>
        <v>30</v>
      </c>
      <c r="Y47" s="171">
        <v>3</v>
      </c>
      <c r="Z47" s="171"/>
      <c r="AA47" s="172">
        <f>SUM(Y47:Z47)</f>
        <v>3</v>
      </c>
      <c r="AB47" s="103">
        <v>0</v>
      </c>
      <c r="AC47" s="11">
        <f t="shared" si="4"/>
        <v>0</v>
      </c>
      <c r="AD47" s="171">
        <v>3</v>
      </c>
    </row>
    <row r="48" spans="1:32">
      <c r="C48" s="9"/>
      <c r="D48" s="9"/>
      <c r="E48" s="9"/>
      <c r="H48" s="122" t="s">
        <v>3</v>
      </c>
      <c r="W48" s="224" t="s">
        <v>3</v>
      </c>
      <c r="AC48" s="61"/>
    </row>
    <row r="49" spans="3:11">
      <c r="C49" s="9"/>
      <c r="D49" s="9"/>
      <c r="E49" s="9"/>
    </row>
    <row r="50" spans="3:11">
      <c r="C50" s="9"/>
      <c r="D50" s="9"/>
      <c r="E50" s="9"/>
    </row>
    <row r="51" spans="3:11">
      <c r="C51" s="9"/>
      <c r="D51" s="9"/>
      <c r="E51" s="9"/>
    </row>
    <row r="52" spans="3:11">
      <c r="C52" s="9"/>
      <c r="D52" s="9"/>
      <c r="E52" s="9"/>
    </row>
    <row r="53" spans="3:11">
      <c r="C53" s="9"/>
      <c r="D53" s="9"/>
      <c r="E53" s="9"/>
      <c r="K53" s="9"/>
    </row>
    <row r="54" spans="3:11">
      <c r="C54" s="9"/>
      <c r="D54" s="9"/>
      <c r="E54" s="9"/>
    </row>
    <row r="55" spans="3:11">
      <c r="C55" s="9"/>
      <c r="D55" s="9"/>
      <c r="E55" s="9"/>
    </row>
    <row r="56" spans="3:11">
      <c r="C56" s="9"/>
      <c r="D56" s="9"/>
      <c r="E56" s="9"/>
    </row>
    <row r="57" spans="3:11">
      <c r="C57" s="9"/>
      <c r="D57" s="9"/>
      <c r="E57" s="9"/>
    </row>
    <row r="58" spans="3:11">
      <c r="C58" s="9"/>
      <c r="D58" s="9"/>
      <c r="E58" s="9"/>
    </row>
    <row r="59" spans="3:11">
      <c r="C59" s="9"/>
      <c r="D59" s="9"/>
      <c r="E59" s="9"/>
    </row>
  </sheetData>
  <mergeCells count="19">
    <mergeCell ref="AB4:AC4"/>
    <mergeCell ref="P4:Q4"/>
    <mergeCell ref="A1:AC1"/>
    <mergeCell ref="B2:AC2"/>
    <mergeCell ref="C3:G3"/>
    <mergeCell ref="H3:L3"/>
    <mergeCell ref="M3:Q3"/>
    <mergeCell ref="S3:V3"/>
    <mergeCell ref="W3:AA3"/>
    <mergeCell ref="AB3:AD3"/>
    <mergeCell ref="C4:E4"/>
    <mergeCell ref="F4:G4"/>
    <mergeCell ref="H4:J4"/>
    <mergeCell ref="K4:L4"/>
    <mergeCell ref="M4:O4"/>
    <mergeCell ref="R4:T4"/>
    <mergeCell ref="U4:V4"/>
    <mergeCell ref="W4:Y4"/>
    <mergeCell ref="Z4:A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opLeftCell="A31" workbookViewId="0">
      <selection activeCell="X6" sqref="X6:X47"/>
    </sheetView>
  </sheetViews>
  <sheetFormatPr defaultRowHeight="15"/>
  <cols>
    <col min="1" max="1" width="3.140625" customWidth="1"/>
    <col min="2" max="2" width="30.7109375" customWidth="1"/>
    <col min="3" max="3" width="4.28515625" customWidth="1"/>
    <col min="4" max="4" width="4" customWidth="1"/>
    <col min="5" max="5" width="3.85546875" customWidth="1"/>
    <col min="6" max="6" width="4.42578125" customWidth="1"/>
    <col min="7" max="7" width="7.28515625" customWidth="1"/>
    <col min="8" max="8" width="3" customWidth="1"/>
    <col min="9" max="9" width="3.28515625" customWidth="1"/>
    <col min="10" max="10" width="3.7109375" customWidth="1"/>
    <col min="11" max="11" width="3.5703125" customWidth="1"/>
    <col min="12" max="12" width="6.7109375" customWidth="1"/>
    <col min="13" max="13" width="3.7109375" customWidth="1"/>
    <col min="14" max="14" width="3.42578125" customWidth="1"/>
    <col min="15" max="15" width="4" customWidth="1"/>
    <col min="16" max="16" width="3.85546875" customWidth="1"/>
    <col min="17" max="17" width="6.28515625" customWidth="1"/>
    <col min="18" max="18" width="3.5703125" customWidth="1"/>
    <col min="19" max="19" width="3.42578125" customWidth="1"/>
    <col min="20" max="20" width="3.140625" customWidth="1"/>
    <col min="21" max="21" width="3.28515625" customWidth="1"/>
    <col min="22" max="22" width="6" bestFit="1" customWidth="1"/>
    <col min="23" max="23" width="3" customWidth="1"/>
    <col min="24" max="24" width="3.28515625" customWidth="1"/>
    <col min="25" max="25" width="4.85546875" customWidth="1"/>
    <col min="26" max="26" width="4.28515625" customWidth="1"/>
    <col min="27" max="27" width="6.42578125" customWidth="1"/>
    <col min="28" max="28" width="3.5703125" customWidth="1"/>
    <col min="29" max="29" width="4.42578125" customWidth="1"/>
    <col min="30" max="30" width="10.42578125" customWidth="1"/>
  </cols>
  <sheetData>
    <row r="1" spans="1:36" ht="15.75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</row>
    <row r="2" spans="1:36" ht="16.5" thickBot="1">
      <c r="A2" s="1"/>
      <c r="B2" s="152" t="s">
        <v>63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51"/>
      <c r="AE2" s="64"/>
    </row>
    <row r="3" spans="1:36" ht="15.75" thickBot="1">
      <c r="A3" s="2"/>
      <c r="B3" s="21"/>
      <c r="C3" s="154" t="s">
        <v>4</v>
      </c>
      <c r="D3" s="154"/>
      <c r="E3" s="154"/>
      <c r="F3" s="154"/>
      <c r="G3" s="155"/>
      <c r="H3" s="156" t="s">
        <v>5</v>
      </c>
      <c r="I3" s="154"/>
      <c r="J3" s="154"/>
      <c r="K3" s="154"/>
      <c r="L3" s="155"/>
      <c r="M3" s="156" t="s">
        <v>6</v>
      </c>
      <c r="N3" s="154"/>
      <c r="O3" s="154"/>
      <c r="P3" s="154"/>
      <c r="Q3" s="155"/>
      <c r="R3" s="45"/>
      <c r="S3" s="157" t="s">
        <v>7</v>
      </c>
      <c r="T3" s="157"/>
      <c r="U3" s="157"/>
      <c r="V3" s="158"/>
      <c r="W3" s="143" t="s">
        <v>9</v>
      </c>
      <c r="X3" s="143"/>
      <c r="Y3" s="143"/>
      <c r="Z3" s="143"/>
      <c r="AA3" s="159"/>
      <c r="AB3" s="142" t="s">
        <v>8</v>
      </c>
      <c r="AC3" s="143"/>
      <c r="AD3" s="144"/>
      <c r="AE3" s="62"/>
    </row>
    <row r="4" spans="1:36" ht="15.75" thickTop="1">
      <c r="A4" s="48"/>
      <c r="B4" s="104" t="s">
        <v>1</v>
      </c>
      <c r="C4" s="166" t="s">
        <v>10</v>
      </c>
      <c r="D4" s="161"/>
      <c r="E4" s="161"/>
      <c r="F4" s="162" t="s">
        <v>11</v>
      </c>
      <c r="G4" s="163"/>
      <c r="H4" s="160" t="s">
        <v>10</v>
      </c>
      <c r="I4" s="161"/>
      <c r="J4" s="161"/>
      <c r="K4" s="162" t="s">
        <v>11</v>
      </c>
      <c r="L4" s="163"/>
      <c r="M4" s="160" t="s">
        <v>10</v>
      </c>
      <c r="N4" s="161"/>
      <c r="O4" s="161"/>
      <c r="P4" s="162" t="s">
        <v>11</v>
      </c>
      <c r="Q4" s="163"/>
      <c r="R4" s="161" t="s">
        <v>10</v>
      </c>
      <c r="S4" s="161"/>
      <c r="T4" s="161"/>
      <c r="U4" s="162" t="s">
        <v>11</v>
      </c>
      <c r="V4" s="163"/>
      <c r="W4" s="161" t="s">
        <v>10</v>
      </c>
      <c r="X4" s="161"/>
      <c r="Y4" s="161"/>
      <c r="Z4" s="162" t="s">
        <v>11</v>
      </c>
      <c r="AA4" s="163"/>
      <c r="AB4" s="164" t="s">
        <v>10</v>
      </c>
      <c r="AC4" s="165"/>
      <c r="AD4" s="114" t="s">
        <v>11</v>
      </c>
      <c r="AE4" s="13" t="s">
        <v>3</v>
      </c>
    </row>
    <row r="5" spans="1:36" ht="48">
      <c r="A5" s="125"/>
      <c r="B5" s="126"/>
      <c r="C5" s="120" t="s">
        <v>67</v>
      </c>
      <c r="D5" s="113" t="s">
        <v>2</v>
      </c>
      <c r="E5" s="117" t="s">
        <v>12</v>
      </c>
      <c r="F5" s="117" t="s">
        <v>13</v>
      </c>
      <c r="G5" s="119" t="s">
        <v>56</v>
      </c>
      <c r="H5" s="120" t="s">
        <v>57</v>
      </c>
      <c r="I5" s="113" t="s">
        <v>2</v>
      </c>
      <c r="J5" s="117" t="s">
        <v>75</v>
      </c>
      <c r="K5" s="117" t="s">
        <v>13</v>
      </c>
      <c r="L5" s="119" t="s">
        <v>56</v>
      </c>
      <c r="M5" s="120" t="s">
        <v>67</v>
      </c>
      <c r="N5" s="113" t="s">
        <v>2</v>
      </c>
      <c r="O5" s="117" t="s">
        <v>75</v>
      </c>
      <c r="P5" s="117" t="s">
        <v>13</v>
      </c>
      <c r="Q5" s="119" t="s">
        <v>56</v>
      </c>
      <c r="R5" s="120" t="s">
        <v>77</v>
      </c>
      <c r="S5" s="113" t="s">
        <v>2</v>
      </c>
      <c r="T5" s="117" t="s">
        <v>75</v>
      </c>
      <c r="U5" s="117" t="s">
        <v>13</v>
      </c>
      <c r="V5" s="119" t="s">
        <v>56</v>
      </c>
      <c r="W5" s="120" t="s">
        <v>57</v>
      </c>
      <c r="X5" s="113" t="s">
        <v>2</v>
      </c>
      <c r="Y5" s="117" t="s">
        <v>12</v>
      </c>
      <c r="Z5" s="117" t="s">
        <v>13</v>
      </c>
      <c r="AA5" s="119" t="s">
        <v>56</v>
      </c>
      <c r="AB5" s="120" t="s">
        <v>70</v>
      </c>
      <c r="AC5" s="113" t="s">
        <v>2</v>
      </c>
      <c r="AD5" s="118" t="s">
        <v>81</v>
      </c>
      <c r="AE5" s="13"/>
    </row>
    <row r="6" spans="1:36">
      <c r="A6" s="94">
        <v>1</v>
      </c>
      <c r="B6" s="92" t="s">
        <v>14</v>
      </c>
      <c r="C6" s="105">
        <v>6</v>
      </c>
      <c r="D6" s="80">
        <f>C6/7*100</f>
        <v>85.714285714285708</v>
      </c>
      <c r="E6" s="7" t="s">
        <v>64</v>
      </c>
      <c r="F6" s="11">
        <v>20</v>
      </c>
      <c r="G6" s="11">
        <v>20</v>
      </c>
      <c r="H6" s="95">
        <v>4</v>
      </c>
      <c r="I6" s="127">
        <f>H6/4*100</f>
        <v>100</v>
      </c>
      <c r="J6" s="127">
        <v>2</v>
      </c>
      <c r="K6" s="127"/>
      <c r="L6" s="210">
        <f>SUM(J6:K6)</f>
        <v>2</v>
      </c>
      <c r="M6" s="7">
        <v>6</v>
      </c>
      <c r="N6" s="11">
        <f>M6/7*100</f>
        <v>85.714285714285708</v>
      </c>
      <c r="O6" s="11">
        <v>2</v>
      </c>
      <c r="P6" s="11">
        <v>2</v>
      </c>
      <c r="Q6" s="22">
        <f>SUM(O6:P6)</f>
        <v>4</v>
      </c>
      <c r="R6" s="7">
        <v>1</v>
      </c>
      <c r="S6" s="11">
        <f>R6/1*100</f>
        <v>100</v>
      </c>
      <c r="T6" s="203">
        <v>2</v>
      </c>
      <c r="U6" s="203"/>
      <c r="V6" s="204">
        <f>SUM(T6:U6)</f>
        <v>2</v>
      </c>
      <c r="W6" s="7">
        <v>6</v>
      </c>
      <c r="X6" s="11">
        <f>W6/8*100</f>
        <v>75</v>
      </c>
      <c r="Y6" s="127">
        <v>3</v>
      </c>
      <c r="Z6" s="127"/>
      <c r="AA6" s="210">
        <f>SUM(Y6:Z6)</f>
        <v>3</v>
      </c>
      <c r="AB6" s="100">
        <v>6</v>
      </c>
      <c r="AC6" s="58">
        <f>AB6/6*100</f>
        <v>100</v>
      </c>
      <c r="AD6" s="178">
        <v>3</v>
      </c>
    </row>
    <row r="7" spans="1:36">
      <c r="A7" s="53">
        <v>2</v>
      </c>
      <c r="B7" s="49" t="s">
        <v>15</v>
      </c>
      <c r="C7" s="35">
        <v>4</v>
      </c>
      <c r="D7" s="33">
        <f t="shared" ref="D7:D47" si="0">C7/7*100</f>
        <v>57.142857142857139</v>
      </c>
      <c r="E7" s="7" t="s">
        <v>64</v>
      </c>
      <c r="F7" s="5">
        <v>10</v>
      </c>
      <c r="G7" s="5">
        <v>10</v>
      </c>
      <c r="H7" s="85">
        <v>3</v>
      </c>
      <c r="I7" s="127">
        <f t="shared" ref="I7:I47" si="1">H7/4*100</f>
        <v>75</v>
      </c>
      <c r="J7" s="65">
        <v>2</v>
      </c>
      <c r="K7" s="65"/>
      <c r="L7" s="210">
        <f>SUM(J7:K7)</f>
        <v>2</v>
      </c>
      <c r="M7" s="6">
        <v>3</v>
      </c>
      <c r="N7" s="11">
        <f t="shared" ref="N7:N47" si="2">M7/7*100</f>
        <v>42.857142857142854</v>
      </c>
      <c r="O7" s="5">
        <v>1</v>
      </c>
      <c r="P7" s="5">
        <v>0</v>
      </c>
      <c r="Q7" s="22">
        <f>SUM(O7:P7)</f>
        <v>1</v>
      </c>
      <c r="R7" s="6">
        <v>1</v>
      </c>
      <c r="S7" s="11">
        <f t="shared" ref="S7:S47" si="3">R7/1*100</f>
        <v>100</v>
      </c>
      <c r="T7" s="168">
        <v>0</v>
      </c>
      <c r="U7" s="168"/>
      <c r="V7" s="204">
        <f>SUM(T7:U7)</f>
        <v>0</v>
      </c>
      <c r="W7" s="6">
        <v>4</v>
      </c>
      <c r="X7" s="11">
        <f t="shared" ref="X7:X47" si="4">W7/8*100</f>
        <v>50</v>
      </c>
      <c r="Y7" s="127">
        <v>2</v>
      </c>
      <c r="Z7" s="65"/>
      <c r="AA7" s="210">
        <f>SUM(Y7:Z7)</f>
        <v>2</v>
      </c>
      <c r="AB7" s="12">
        <v>6</v>
      </c>
      <c r="AC7" s="58">
        <f t="shared" ref="AC7:AC47" si="5">AB7/6*100</f>
        <v>100</v>
      </c>
      <c r="AD7" s="179">
        <v>1</v>
      </c>
      <c r="AF7" s="9"/>
      <c r="AJ7" s="9"/>
    </row>
    <row r="8" spans="1:36">
      <c r="A8" s="53">
        <v>3</v>
      </c>
      <c r="B8" s="49" t="s">
        <v>16</v>
      </c>
      <c r="C8" s="35">
        <v>5</v>
      </c>
      <c r="D8" s="33">
        <f t="shared" si="0"/>
        <v>71.428571428571431</v>
      </c>
      <c r="E8" s="7" t="s">
        <v>64</v>
      </c>
      <c r="F8" s="5">
        <v>18</v>
      </c>
      <c r="G8" s="5">
        <v>18</v>
      </c>
      <c r="H8" s="85">
        <v>4</v>
      </c>
      <c r="I8" s="127">
        <f t="shared" si="1"/>
        <v>100</v>
      </c>
      <c r="J8" s="65">
        <v>2</v>
      </c>
      <c r="K8" s="65"/>
      <c r="L8" s="210">
        <f>SUM(J8:K8)</f>
        <v>2</v>
      </c>
      <c r="M8" s="6">
        <v>6</v>
      </c>
      <c r="N8" s="11">
        <f t="shared" si="2"/>
        <v>85.714285714285708</v>
      </c>
      <c r="O8" s="5">
        <v>2</v>
      </c>
      <c r="P8" s="5">
        <v>2</v>
      </c>
      <c r="Q8" s="22">
        <f>SUM(O8:P8)</f>
        <v>4</v>
      </c>
      <c r="R8" s="7">
        <v>1</v>
      </c>
      <c r="S8" s="11">
        <f t="shared" si="3"/>
        <v>100</v>
      </c>
      <c r="T8" s="168">
        <v>2</v>
      </c>
      <c r="U8" s="168"/>
      <c r="V8" s="204">
        <f>SUM(T8:U8)</f>
        <v>2</v>
      </c>
      <c r="W8" s="6">
        <v>6</v>
      </c>
      <c r="X8" s="11">
        <f t="shared" si="4"/>
        <v>75</v>
      </c>
      <c r="Y8" s="127">
        <v>4</v>
      </c>
      <c r="Z8" s="65"/>
      <c r="AA8" s="210">
        <f>SUM(Y8:Z8)</f>
        <v>4</v>
      </c>
      <c r="AB8" s="12">
        <v>6</v>
      </c>
      <c r="AC8" s="58">
        <f t="shared" si="5"/>
        <v>100</v>
      </c>
      <c r="AD8" s="186">
        <v>4</v>
      </c>
    </row>
    <row r="9" spans="1:36">
      <c r="A9" s="53">
        <v>4</v>
      </c>
      <c r="B9" s="49" t="s">
        <v>17</v>
      </c>
      <c r="C9" s="35">
        <v>6</v>
      </c>
      <c r="D9" s="33">
        <f t="shared" si="0"/>
        <v>85.714285714285708</v>
      </c>
      <c r="E9" s="7" t="s">
        <v>64</v>
      </c>
      <c r="F9" s="5">
        <v>20</v>
      </c>
      <c r="G9" s="5">
        <v>20</v>
      </c>
      <c r="H9" s="85">
        <v>4</v>
      </c>
      <c r="I9" s="127">
        <f t="shared" si="1"/>
        <v>100</v>
      </c>
      <c r="J9" s="65">
        <v>2</v>
      </c>
      <c r="K9" s="65"/>
      <c r="L9" s="210">
        <f>SUM(J9:K9)</f>
        <v>2</v>
      </c>
      <c r="M9" s="6">
        <v>6</v>
      </c>
      <c r="N9" s="11">
        <f t="shared" si="2"/>
        <v>85.714285714285708</v>
      </c>
      <c r="O9" s="5">
        <v>2</v>
      </c>
      <c r="P9" s="5">
        <v>2</v>
      </c>
      <c r="Q9" s="22">
        <f>SUM(O9:P9)</f>
        <v>4</v>
      </c>
      <c r="R9" s="6">
        <v>1</v>
      </c>
      <c r="S9" s="11">
        <f t="shared" si="3"/>
        <v>100</v>
      </c>
      <c r="T9" s="168">
        <v>2</v>
      </c>
      <c r="U9" s="168"/>
      <c r="V9" s="204">
        <f>SUM(T9:U9)</f>
        <v>2</v>
      </c>
      <c r="W9" s="6">
        <v>4</v>
      </c>
      <c r="X9" s="11">
        <f t="shared" si="4"/>
        <v>50</v>
      </c>
      <c r="Y9" s="127">
        <v>3</v>
      </c>
      <c r="Z9" s="65"/>
      <c r="AA9" s="210">
        <f>SUM(Y9:Z9)</f>
        <v>3</v>
      </c>
      <c r="AB9" s="12">
        <v>6</v>
      </c>
      <c r="AC9" s="58">
        <f t="shared" si="5"/>
        <v>100</v>
      </c>
      <c r="AD9" s="176">
        <v>3</v>
      </c>
      <c r="AE9" s="9"/>
      <c r="AF9" s="9"/>
    </row>
    <row r="10" spans="1:36">
      <c r="A10" s="53">
        <v>5</v>
      </c>
      <c r="B10" s="50" t="s">
        <v>18</v>
      </c>
      <c r="C10" s="37">
        <v>7</v>
      </c>
      <c r="D10" s="33">
        <f t="shared" si="0"/>
        <v>100</v>
      </c>
      <c r="E10" s="7" t="s">
        <v>64</v>
      </c>
      <c r="F10" s="5">
        <v>20</v>
      </c>
      <c r="G10" s="5">
        <v>20</v>
      </c>
      <c r="H10" s="85">
        <v>4</v>
      </c>
      <c r="I10" s="127">
        <f t="shared" si="1"/>
        <v>100</v>
      </c>
      <c r="J10" s="65">
        <v>2</v>
      </c>
      <c r="K10" s="65"/>
      <c r="L10" s="210">
        <f>SUM(J10:K10)</f>
        <v>2</v>
      </c>
      <c r="M10" s="6">
        <v>6</v>
      </c>
      <c r="N10" s="11">
        <f t="shared" si="2"/>
        <v>85.714285714285708</v>
      </c>
      <c r="O10" s="5">
        <v>2</v>
      </c>
      <c r="P10" s="5">
        <v>2</v>
      </c>
      <c r="Q10" s="22">
        <f>SUM(O10:P10)</f>
        <v>4</v>
      </c>
      <c r="R10" s="7">
        <v>1</v>
      </c>
      <c r="S10" s="11">
        <f t="shared" si="3"/>
        <v>100</v>
      </c>
      <c r="T10" s="168">
        <v>2</v>
      </c>
      <c r="U10" s="168"/>
      <c r="V10" s="204">
        <f>SUM(T10:U10)</f>
        <v>2</v>
      </c>
      <c r="W10" s="6">
        <v>5</v>
      </c>
      <c r="X10" s="11">
        <f t="shared" si="4"/>
        <v>62.5</v>
      </c>
      <c r="Y10" s="127">
        <v>2</v>
      </c>
      <c r="Z10" s="65"/>
      <c r="AA10" s="210">
        <f>SUM(Y10:Z10)</f>
        <v>2</v>
      </c>
      <c r="AB10" s="12">
        <v>6</v>
      </c>
      <c r="AC10" s="58">
        <f t="shared" si="5"/>
        <v>100</v>
      </c>
      <c r="AD10" s="179">
        <v>3</v>
      </c>
      <c r="AI10" s="15"/>
    </row>
    <row r="11" spans="1:36">
      <c r="A11" s="53">
        <v>6</v>
      </c>
      <c r="B11" s="49" t="s">
        <v>19</v>
      </c>
      <c r="C11" s="35">
        <v>7</v>
      </c>
      <c r="D11" s="33">
        <f t="shared" si="0"/>
        <v>100</v>
      </c>
      <c r="E11" s="7" t="s">
        <v>64</v>
      </c>
      <c r="F11" s="5">
        <v>22</v>
      </c>
      <c r="G11" s="5">
        <v>22</v>
      </c>
      <c r="H11" s="85">
        <v>4</v>
      </c>
      <c r="I11" s="127">
        <f t="shared" si="1"/>
        <v>100</v>
      </c>
      <c r="J11" s="65">
        <v>2</v>
      </c>
      <c r="K11" s="65"/>
      <c r="L11" s="210">
        <f>SUM(J11:K11)</f>
        <v>2</v>
      </c>
      <c r="M11" s="6">
        <v>7</v>
      </c>
      <c r="N11" s="11">
        <f t="shared" si="2"/>
        <v>100</v>
      </c>
      <c r="O11" s="5">
        <v>2</v>
      </c>
      <c r="P11" s="5">
        <v>2</v>
      </c>
      <c r="Q11" s="22">
        <f>SUM(O11:P11)</f>
        <v>4</v>
      </c>
      <c r="R11" s="6">
        <v>1</v>
      </c>
      <c r="S11" s="11">
        <f t="shared" si="3"/>
        <v>100</v>
      </c>
      <c r="T11" s="168">
        <v>2</v>
      </c>
      <c r="U11" s="168"/>
      <c r="V11" s="204">
        <f>SUM(T11:U11)</f>
        <v>2</v>
      </c>
      <c r="W11" s="6">
        <v>7</v>
      </c>
      <c r="X11" s="11">
        <f t="shared" si="4"/>
        <v>87.5</v>
      </c>
      <c r="Y11" s="127">
        <v>4</v>
      </c>
      <c r="Z11" s="65"/>
      <c r="AA11" s="210">
        <f>SUM(Y11:Z11)</f>
        <v>4</v>
      </c>
      <c r="AB11" s="12">
        <v>6</v>
      </c>
      <c r="AC11" s="58">
        <f t="shared" si="5"/>
        <v>100</v>
      </c>
      <c r="AD11" s="176">
        <v>4</v>
      </c>
      <c r="AG11" s="27"/>
      <c r="AI11" s="9"/>
    </row>
    <row r="12" spans="1:36">
      <c r="A12" s="53">
        <v>7</v>
      </c>
      <c r="B12" s="49" t="s">
        <v>20</v>
      </c>
      <c r="C12" s="35">
        <v>5</v>
      </c>
      <c r="D12" s="33">
        <f t="shared" si="0"/>
        <v>71.428571428571431</v>
      </c>
      <c r="E12" s="7" t="s">
        <v>64</v>
      </c>
      <c r="F12" s="5">
        <v>22</v>
      </c>
      <c r="G12" s="5">
        <v>22</v>
      </c>
      <c r="H12" s="85">
        <v>4</v>
      </c>
      <c r="I12" s="127">
        <f t="shared" si="1"/>
        <v>100</v>
      </c>
      <c r="J12" s="65">
        <v>2</v>
      </c>
      <c r="K12" s="65"/>
      <c r="L12" s="210">
        <f>SUM(J12:K12)</f>
        <v>2</v>
      </c>
      <c r="M12" s="6">
        <v>6</v>
      </c>
      <c r="N12" s="11">
        <f t="shared" si="2"/>
        <v>85.714285714285708</v>
      </c>
      <c r="O12" s="5">
        <v>2</v>
      </c>
      <c r="P12" s="5">
        <v>0</v>
      </c>
      <c r="Q12" s="22">
        <f>SUM(O12:P12)</f>
        <v>2</v>
      </c>
      <c r="R12" s="7">
        <v>1</v>
      </c>
      <c r="S12" s="11">
        <f t="shared" si="3"/>
        <v>100</v>
      </c>
      <c r="T12" s="168">
        <v>2</v>
      </c>
      <c r="U12" s="168"/>
      <c r="V12" s="204">
        <f>SUM(T12:U12)</f>
        <v>2</v>
      </c>
      <c r="W12" s="6">
        <v>8</v>
      </c>
      <c r="X12" s="11">
        <f t="shared" si="4"/>
        <v>100</v>
      </c>
      <c r="Y12" s="127">
        <v>3</v>
      </c>
      <c r="Z12" s="65"/>
      <c r="AA12" s="210">
        <f>SUM(Y12:Z12)</f>
        <v>3</v>
      </c>
      <c r="AB12" s="12">
        <v>6</v>
      </c>
      <c r="AC12" s="58">
        <f t="shared" si="5"/>
        <v>100</v>
      </c>
      <c r="AD12" s="179">
        <v>4</v>
      </c>
    </row>
    <row r="13" spans="1:36">
      <c r="A13" s="53">
        <v>8</v>
      </c>
      <c r="B13" s="49" t="s">
        <v>21</v>
      </c>
      <c r="C13" s="35">
        <v>5</v>
      </c>
      <c r="D13" s="33">
        <f t="shared" si="0"/>
        <v>71.428571428571431</v>
      </c>
      <c r="E13" s="7" t="s">
        <v>64</v>
      </c>
      <c r="F13" s="5">
        <v>16</v>
      </c>
      <c r="G13" s="5">
        <v>16</v>
      </c>
      <c r="H13" s="85">
        <v>3</v>
      </c>
      <c r="I13" s="127">
        <f t="shared" si="1"/>
        <v>75</v>
      </c>
      <c r="J13" s="65">
        <v>2</v>
      </c>
      <c r="K13" s="65"/>
      <c r="L13" s="210">
        <f>SUM(J13:K13)</f>
        <v>2</v>
      </c>
      <c r="M13" s="6">
        <v>3</v>
      </c>
      <c r="N13" s="11">
        <f t="shared" si="2"/>
        <v>42.857142857142854</v>
      </c>
      <c r="O13" s="5">
        <v>2</v>
      </c>
      <c r="P13" s="5">
        <v>0</v>
      </c>
      <c r="Q13" s="22">
        <f>SUM(O13:P13)</f>
        <v>2</v>
      </c>
      <c r="R13" s="6">
        <v>1</v>
      </c>
      <c r="S13" s="11">
        <f t="shared" si="3"/>
        <v>100</v>
      </c>
      <c r="T13" s="168">
        <v>2</v>
      </c>
      <c r="U13" s="168"/>
      <c r="V13" s="204">
        <f>SUM(T13:U13)</f>
        <v>2</v>
      </c>
      <c r="W13" s="6">
        <v>5</v>
      </c>
      <c r="X13" s="11">
        <f t="shared" si="4"/>
        <v>62.5</v>
      </c>
      <c r="Y13" s="127">
        <v>2</v>
      </c>
      <c r="Z13" s="65"/>
      <c r="AA13" s="210">
        <f>SUM(Y13:Z13)</f>
        <v>2</v>
      </c>
      <c r="AB13" s="12">
        <v>6</v>
      </c>
      <c r="AC13" s="58">
        <f t="shared" si="5"/>
        <v>100</v>
      </c>
      <c r="AD13" s="176">
        <v>2</v>
      </c>
    </row>
    <row r="14" spans="1:36">
      <c r="A14" s="53">
        <v>9</v>
      </c>
      <c r="B14" s="49" t="s">
        <v>22</v>
      </c>
      <c r="C14" s="35">
        <v>5</v>
      </c>
      <c r="D14" s="33">
        <f t="shared" si="0"/>
        <v>71.428571428571431</v>
      </c>
      <c r="E14" s="7" t="s">
        <v>64</v>
      </c>
      <c r="F14" s="5">
        <v>8</v>
      </c>
      <c r="G14" s="5">
        <v>8</v>
      </c>
      <c r="H14" s="85">
        <v>2</v>
      </c>
      <c r="I14" s="127">
        <f t="shared" si="1"/>
        <v>50</v>
      </c>
      <c r="J14" s="65">
        <v>1</v>
      </c>
      <c r="K14" s="65"/>
      <c r="L14" s="210">
        <f>SUM(J14:K14)</f>
        <v>1</v>
      </c>
      <c r="M14" s="6">
        <v>3</v>
      </c>
      <c r="N14" s="11">
        <f t="shared" si="2"/>
        <v>42.857142857142854</v>
      </c>
      <c r="O14" s="5">
        <v>1</v>
      </c>
      <c r="P14" s="5">
        <v>2</v>
      </c>
      <c r="Q14" s="22">
        <f>SUM(O14:P14)</f>
        <v>3</v>
      </c>
      <c r="R14" s="6">
        <v>0</v>
      </c>
      <c r="S14" s="11">
        <f t="shared" si="3"/>
        <v>0</v>
      </c>
      <c r="T14" s="168">
        <v>0</v>
      </c>
      <c r="U14" s="168"/>
      <c r="V14" s="204">
        <f>SUM(T14:U14)</f>
        <v>0</v>
      </c>
      <c r="W14" s="6">
        <v>3</v>
      </c>
      <c r="X14" s="11">
        <f t="shared" si="4"/>
        <v>37.5</v>
      </c>
      <c r="Y14" s="127">
        <v>2</v>
      </c>
      <c r="Z14" s="65"/>
      <c r="AA14" s="210">
        <f>SUM(Y14:Z14)</f>
        <v>2</v>
      </c>
      <c r="AB14" s="12">
        <v>3</v>
      </c>
      <c r="AC14" s="58">
        <f t="shared" si="5"/>
        <v>50</v>
      </c>
      <c r="AD14" s="176">
        <v>2</v>
      </c>
    </row>
    <row r="15" spans="1:36">
      <c r="A15" s="53">
        <v>10</v>
      </c>
      <c r="B15" s="49" t="s">
        <v>23</v>
      </c>
      <c r="C15" s="35">
        <v>7</v>
      </c>
      <c r="D15" s="33">
        <f t="shared" si="0"/>
        <v>100</v>
      </c>
      <c r="E15" s="7" t="s">
        <v>64</v>
      </c>
      <c r="F15" s="5">
        <v>22</v>
      </c>
      <c r="G15" s="5">
        <v>22</v>
      </c>
      <c r="H15" s="85">
        <v>4</v>
      </c>
      <c r="I15" s="127">
        <f t="shared" si="1"/>
        <v>100</v>
      </c>
      <c r="J15" s="65">
        <v>2</v>
      </c>
      <c r="K15" s="65"/>
      <c r="L15" s="210">
        <f>SUM(J15:K15)</f>
        <v>2</v>
      </c>
      <c r="M15" s="6">
        <v>7</v>
      </c>
      <c r="N15" s="11">
        <f t="shared" si="2"/>
        <v>100</v>
      </c>
      <c r="O15" s="5">
        <v>2</v>
      </c>
      <c r="P15" s="5">
        <v>2</v>
      </c>
      <c r="Q15" s="22">
        <f>SUM(O15:P15)</f>
        <v>4</v>
      </c>
      <c r="R15" s="6">
        <v>1</v>
      </c>
      <c r="S15" s="11">
        <f t="shared" si="3"/>
        <v>100</v>
      </c>
      <c r="T15" s="168">
        <v>1</v>
      </c>
      <c r="U15" s="168"/>
      <c r="V15" s="204">
        <f>SUM(T15:U15)</f>
        <v>1</v>
      </c>
      <c r="W15" s="6">
        <v>8</v>
      </c>
      <c r="X15" s="11">
        <f t="shared" si="4"/>
        <v>100</v>
      </c>
      <c r="Y15" s="127">
        <v>4</v>
      </c>
      <c r="Z15" s="65"/>
      <c r="AA15" s="210">
        <f>SUM(Y15:Z15)</f>
        <v>4</v>
      </c>
      <c r="AB15" s="12">
        <v>6</v>
      </c>
      <c r="AC15" s="58">
        <f t="shared" si="5"/>
        <v>100</v>
      </c>
      <c r="AD15" s="179">
        <v>4</v>
      </c>
    </row>
    <row r="16" spans="1:36">
      <c r="A16" s="53">
        <v>11</v>
      </c>
      <c r="B16" s="49" t="s">
        <v>24</v>
      </c>
      <c r="C16" s="35">
        <v>4</v>
      </c>
      <c r="D16" s="33">
        <f t="shared" si="0"/>
        <v>57.142857142857139</v>
      </c>
      <c r="E16" s="7" t="s">
        <v>64</v>
      </c>
      <c r="F16" s="5">
        <v>8</v>
      </c>
      <c r="G16" s="5">
        <v>8</v>
      </c>
      <c r="H16" s="86">
        <v>2</v>
      </c>
      <c r="I16" s="127">
        <f t="shared" si="1"/>
        <v>50</v>
      </c>
      <c r="J16" s="128">
        <v>2</v>
      </c>
      <c r="K16" s="65"/>
      <c r="L16" s="210">
        <f>SUM(J16:K16)</f>
        <v>2</v>
      </c>
      <c r="M16" s="6">
        <v>4</v>
      </c>
      <c r="N16" s="11">
        <f t="shared" si="2"/>
        <v>57.142857142857139</v>
      </c>
      <c r="O16" s="5">
        <v>1</v>
      </c>
      <c r="P16" s="5">
        <v>2</v>
      </c>
      <c r="Q16" s="22">
        <f>SUM(O16:P16)</f>
        <v>3</v>
      </c>
      <c r="R16" s="6">
        <v>1</v>
      </c>
      <c r="S16" s="11">
        <f t="shared" si="3"/>
        <v>100</v>
      </c>
      <c r="T16" s="168">
        <v>2</v>
      </c>
      <c r="U16" s="168"/>
      <c r="V16" s="204">
        <f>SUM(T16:U16)</f>
        <v>2</v>
      </c>
      <c r="W16" s="6">
        <v>4</v>
      </c>
      <c r="X16" s="11">
        <f t="shared" si="4"/>
        <v>50</v>
      </c>
      <c r="Y16" s="127">
        <v>4</v>
      </c>
      <c r="Z16" s="65"/>
      <c r="AA16" s="210">
        <f>SUM(Y16:Z16)</f>
        <v>4</v>
      </c>
      <c r="AB16" s="12">
        <v>6</v>
      </c>
      <c r="AC16" s="58">
        <f t="shared" si="5"/>
        <v>100</v>
      </c>
      <c r="AD16" s="176">
        <v>3</v>
      </c>
    </row>
    <row r="17" spans="1:30">
      <c r="A17" s="53">
        <v>12</v>
      </c>
      <c r="B17" s="49" t="s">
        <v>25</v>
      </c>
      <c r="C17" s="35">
        <v>5</v>
      </c>
      <c r="D17" s="33">
        <f t="shared" si="0"/>
        <v>71.428571428571431</v>
      </c>
      <c r="E17" s="7" t="s">
        <v>64</v>
      </c>
      <c r="F17" s="5">
        <v>16</v>
      </c>
      <c r="G17" s="5">
        <v>16</v>
      </c>
      <c r="H17" s="86">
        <v>4</v>
      </c>
      <c r="I17" s="127">
        <f t="shared" si="1"/>
        <v>100</v>
      </c>
      <c r="J17" s="128">
        <v>2</v>
      </c>
      <c r="K17" s="65"/>
      <c r="L17" s="210">
        <f>SUM(J17:K17)</f>
        <v>2</v>
      </c>
      <c r="M17" s="6">
        <v>6</v>
      </c>
      <c r="N17" s="11">
        <f t="shared" si="2"/>
        <v>85.714285714285708</v>
      </c>
      <c r="O17" s="5">
        <v>1</v>
      </c>
      <c r="P17" s="5">
        <v>2</v>
      </c>
      <c r="Q17" s="22">
        <f>SUM(O17:P17)</f>
        <v>3</v>
      </c>
      <c r="R17" s="6">
        <v>1</v>
      </c>
      <c r="S17" s="11">
        <f t="shared" si="3"/>
        <v>100</v>
      </c>
      <c r="T17" s="168">
        <v>2</v>
      </c>
      <c r="U17" s="168"/>
      <c r="V17" s="204">
        <f>SUM(T17:U17)</f>
        <v>2</v>
      </c>
      <c r="W17" s="6">
        <v>6</v>
      </c>
      <c r="X17" s="11">
        <f t="shared" si="4"/>
        <v>75</v>
      </c>
      <c r="Y17" s="127">
        <v>4</v>
      </c>
      <c r="Z17" s="65"/>
      <c r="AA17" s="210">
        <f>SUM(Y17:Z17)</f>
        <v>4</v>
      </c>
      <c r="AB17" s="12">
        <v>6</v>
      </c>
      <c r="AC17" s="58">
        <f t="shared" si="5"/>
        <v>100</v>
      </c>
      <c r="AD17" s="179">
        <v>3</v>
      </c>
    </row>
    <row r="18" spans="1:30">
      <c r="A18" s="53">
        <v>13</v>
      </c>
      <c r="B18" s="49" t="s">
        <v>26</v>
      </c>
      <c r="C18" s="35">
        <v>3</v>
      </c>
      <c r="D18" s="33">
        <f t="shared" si="0"/>
        <v>42.857142857142854</v>
      </c>
      <c r="E18" s="7" t="s">
        <v>64</v>
      </c>
      <c r="F18" s="5">
        <v>12</v>
      </c>
      <c r="G18" s="5">
        <v>12</v>
      </c>
      <c r="H18" s="86">
        <v>3</v>
      </c>
      <c r="I18" s="127">
        <f t="shared" si="1"/>
        <v>75</v>
      </c>
      <c r="J18" s="128">
        <v>2</v>
      </c>
      <c r="K18" s="65"/>
      <c r="L18" s="211">
        <f>SUM(J18:K18)</f>
        <v>2</v>
      </c>
      <c r="M18" s="6">
        <v>5</v>
      </c>
      <c r="N18" s="11">
        <f t="shared" si="2"/>
        <v>71.428571428571431</v>
      </c>
      <c r="O18" s="5">
        <v>1</v>
      </c>
      <c r="P18" s="5">
        <v>2</v>
      </c>
      <c r="Q18" s="22">
        <f>SUM(O18:P18)</f>
        <v>3</v>
      </c>
      <c r="R18" s="6">
        <v>1</v>
      </c>
      <c r="S18" s="11">
        <f t="shared" si="3"/>
        <v>100</v>
      </c>
      <c r="T18" s="168">
        <v>1</v>
      </c>
      <c r="U18" s="168"/>
      <c r="V18" s="204">
        <f>SUM(T18:U18)</f>
        <v>1</v>
      </c>
      <c r="W18" s="6">
        <v>5</v>
      </c>
      <c r="X18" s="11">
        <f t="shared" si="4"/>
        <v>62.5</v>
      </c>
      <c r="Y18" s="127">
        <v>4</v>
      </c>
      <c r="Z18" s="65"/>
      <c r="AA18" s="210">
        <f>SUM(Y18:Z18)</f>
        <v>4</v>
      </c>
      <c r="AB18" s="12">
        <v>3</v>
      </c>
      <c r="AC18" s="58">
        <f t="shared" si="5"/>
        <v>50</v>
      </c>
      <c r="AD18" s="186">
        <v>3</v>
      </c>
    </row>
    <row r="19" spans="1:30">
      <c r="A19" s="53">
        <v>14</v>
      </c>
      <c r="B19" s="49" t="s">
        <v>27</v>
      </c>
      <c r="C19" s="35">
        <v>3</v>
      </c>
      <c r="D19" s="33">
        <f t="shared" si="0"/>
        <v>42.857142857142854</v>
      </c>
      <c r="E19" s="7" t="s">
        <v>64</v>
      </c>
      <c r="F19" s="5">
        <v>8</v>
      </c>
      <c r="G19" s="5">
        <v>8</v>
      </c>
      <c r="H19" s="86">
        <v>3</v>
      </c>
      <c r="I19" s="127">
        <f t="shared" si="1"/>
        <v>75</v>
      </c>
      <c r="J19" s="128">
        <v>2</v>
      </c>
      <c r="K19" s="65"/>
      <c r="L19" s="211">
        <f>SUM(J19:K19)</f>
        <v>2</v>
      </c>
      <c r="M19" s="6">
        <v>3</v>
      </c>
      <c r="N19" s="11">
        <f t="shared" si="2"/>
        <v>42.857142857142854</v>
      </c>
      <c r="O19" s="5">
        <v>1</v>
      </c>
      <c r="P19" s="5">
        <v>0</v>
      </c>
      <c r="Q19" s="22">
        <f>SUM(O19:P19)</f>
        <v>1</v>
      </c>
      <c r="R19" s="6">
        <v>1</v>
      </c>
      <c r="S19" s="11">
        <f t="shared" si="3"/>
        <v>100</v>
      </c>
      <c r="T19" s="168">
        <v>1</v>
      </c>
      <c r="U19" s="168"/>
      <c r="V19" s="204">
        <f>SUM(T19:U19)</f>
        <v>1</v>
      </c>
      <c r="W19" s="6">
        <v>5</v>
      </c>
      <c r="X19" s="11">
        <f t="shared" si="4"/>
        <v>62.5</v>
      </c>
      <c r="Y19" s="127">
        <v>3</v>
      </c>
      <c r="Z19" s="65"/>
      <c r="AA19" s="210">
        <f>SUM(Y19:Z19)</f>
        <v>3</v>
      </c>
      <c r="AB19" s="12">
        <v>6</v>
      </c>
      <c r="AC19" s="58">
        <f t="shared" si="5"/>
        <v>100</v>
      </c>
      <c r="AD19" s="186">
        <v>4</v>
      </c>
    </row>
    <row r="20" spans="1:30">
      <c r="A20" s="53">
        <v>15</v>
      </c>
      <c r="B20" s="49" t="s">
        <v>28</v>
      </c>
      <c r="C20" s="35">
        <v>4</v>
      </c>
      <c r="D20" s="33">
        <f t="shared" si="0"/>
        <v>57.142857142857139</v>
      </c>
      <c r="E20" s="7" t="s">
        <v>64</v>
      </c>
      <c r="F20" s="5"/>
      <c r="G20" s="36"/>
      <c r="H20" s="86">
        <v>4</v>
      </c>
      <c r="I20" s="127">
        <f t="shared" si="1"/>
        <v>100</v>
      </c>
      <c r="J20" s="128">
        <v>2</v>
      </c>
      <c r="K20" s="65">
        <v>8</v>
      </c>
      <c r="L20" s="211">
        <f>SUM(J20:K20)</f>
        <v>10</v>
      </c>
      <c r="M20" s="6">
        <v>3</v>
      </c>
      <c r="N20" s="11">
        <f t="shared" si="2"/>
        <v>42.857142857142854</v>
      </c>
      <c r="O20" s="5">
        <v>1</v>
      </c>
      <c r="P20" s="5">
        <v>2</v>
      </c>
      <c r="Q20" s="22">
        <f>SUM(O20:P20)</f>
        <v>3</v>
      </c>
      <c r="R20" s="6">
        <v>1</v>
      </c>
      <c r="S20" s="11">
        <f t="shared" si="3"/>
        <v>100</v>
      </c>
      <c r="T20" s="168">
        <v>2</v>
      </c>
      <c r="U20" s="168"/>
      <c r="V20" s="204">
        <f>SUM(T20:U20)</f>
        <v>2</v>
      </c>
      <c r="W20" s="6">
        <v>7</v>
      </c>
      <c r="X20" s="11">
        <f t="shared" si="4"/>
        <v>87.5</v>
      </c>
      <c r="Y20" s="127">
        <v>3</v>
      </c>
      <c r="Z20" s="65"/>
      <c r="AA20" s="210">
        <f>SUM(Y20:Z20)</f>
        <v>3</v>
      </c>
      <c r="AB20" s="12">
        <v>6</v>
      </c>
      <c r="AC20" s="58">
        <f t="shared" si="5"/>
        <v>100</v>
      </c>
      <c r="AD20" s="176">
        <v>3</v>
      </c>
    </row>
    <row r="21" spans="1:30">
      <c r="A21" s="53">
        <v>16</v>
      </c>
      <c r="B21" s="49" t="s">
        <v>29</v>
      </c>
      <c r="C21" s="35">
        <v>6</v>
      </c>
      <c r="D21" s="33">
        <f t="shared" si="0"/>
        <v>85.714285714285708</v>
      </c>
      <c r="E21" s="7" t="s">
        <v>64</v>
      </c>
      <c r="F21" s="5"/>
      <c r="G21" s="36"/>
      <c r="H21" s="86">
        <v>4</v>
      </c>
      <c r="I21" s="127">
        <f t="shared" si="1"/>
        <v>100</v>
      </c>
      <c r="J21" s="128">
        <v>2</v>
      </c>
      <c r="K21" s="65">
        <v>10</v>
      </c>
      <c r="L21" s="211">
        <f>SUM(J21:K21)</f>
        <v>12</v>
      </c>
      <c r="M21" s="6">
        <v>4</v>
      </c>
      <c r="N21" s="11">
        <f t="shared" si="2"/>
        <v>57.142857142857139</v>
      </c>
      <c r="O21" s="5">
        <v>1</v>
      </c>
      <c r="P21" s="5">
        <v>2</v>
      </c>
      <c r="Q21" s="22">
        <f>SUM(O21:P21)</f>
        <v>3</v>
      </c>
      <c r="R21" s="6">
        <v>1</v>
      </c>
      <c r="S21" s="11">
        <f t="shared" si="3"/>
        <v>100</v>
      </c>
      <c r="T21" s="168">
        <v>2</v>
      </c>
      <c r="U21" s="168"/>
      <c r="V21" s="204">
        <f>SUM(T21:U21)</f>
        <v>2</v>
      </c>
      <c r="W21" s="6">
        <v>6</v>
      </c>
      <c r="X21" s="11">
        <f t="shared" si="4"/>
        <v>75</v>
      </c>
      <c r="Y21" s="127">
        <v>4</v>
      </c>
      <c r="Z21" s="65"/>
      <c r="AA21" s="210">
        <f>SUM(Y21:Z21)</f>
        <v>4</v>
      </c>
      <c r="AB21" s="12">
        <v>6</v>
      </c>
      <c r="AC21" s="58">
        <f t="shared" si="5"/>
        <v>100</v>
      </c>
      <c r="AD21" s="176">
        <v>3</v>
      </c>
    </row>
    <row r="22" spans="1:30">
      <c r="A22" s="53">
        <v>17</v>
      </c>
      <c r="B22" s="49" t="s">
        <v>30</v>
      </c>
      <c r="C22" s="35">
        <v>5</v>
      </c>
      <c r="D22" s="33">
        <f t="shared" si="0"/>
        <v>71.428571428571431</v>
      </c>
      <c r="E22" s="7" t="s">
        <v>64</v>
      </c>
      <c r="F22" s="5"/>
      <c r="G22" s="36"/>
      <c r="H22" s="86">
        <v>3</v>
      </c>
      <c r="I22" s="127">
        <f t="shared" si="1"/>
        <v>75</v>
      </c>
      <c r="J22" s="128">
        <v>1</v>
      </c>
      <c r="K22" s="65">
        <v>12</v>
      </c>
      <c r="L22" s="211">
        <f>SUM(J22:K22)</f>
        <v>13</v>
      </c>
      <c r="M22" s="6">
        <v>6</v>
      </c>
      <c r="N22" s="11">
        <f t="shared" si="2"/>
        <v>85.714285714285708</v>
      </c>
      <c r="O22" s="5">
        <v>1</v>
      </c>
      <c r="P22" s="5">
        <v>2</v>
      </c>
      <c r="Q22" s="22">
        <f>SUM(O22:P22)</f>
        <v>3</v>
      </c>
      <c r="R22" s="6">
        <v>1</v>
      </c>
      <c r="S22" s="11">
        <f t="shared" si="3"/>
        <v>100</v>
      </c>
      <c r="T22" s="168">
        <v>2</v>
      </c>
      <c r="U22" s="168"/>
      <c r="V22" s="204">
        <f>SUM(T22:U22)</f>
        <v>2</v>
      </c>
      <c r="W22" s="6">
        <v>7</v>
      </c>
      <c r="X22" s="11">
        <f t="shared" si="4"/>
        <v>87.5</v>
      </c>
      <c r="Y22" s="127">
        <v>3</v>
      </c>
      <c r="Z22" s="65"/>
      <c r="AA22" s="210">
        <f>SUM(Y22:Z22)</f>
        <v>3</v>
      </c>
      <c r="AB22" s="12">
        <v>3</v>
      </c>
      <c r="AC22" s="58">
        <f t="shared" si="5"/>
        <v>50</v>
      </c>
      <c r="AD22" s="179">
        <v>3</v>
      </c>
    </row>
    <row r="23" spans="1:30">
      <c r="A23" s="53">
        <v>18</v>
      </c>
      <c r="B23" s="49" t="s">
        <v>31</v>
      </c>
      <c r="C23" s="35">
        <v>6</v>
      </c>
      <c r="D23" s="33">
        <f t="shared" si="0"/>
        <v>85.714285714285708</v>
      </c>
      <c r="E23" s="7" t="s">
        <v>64</v>
      </c>
      <c r="F23" s="5"/>
      <c r="G23" s="36"/>
      <c r="H23" s="86">
        <v>4</v>
      </c>
      <c r="I23" s="127">
        <f t="shared" si="1"/>
        <v>100</v>
      </c>
      <c r="J23" s="128">
        <v>2</v>
      </c>
      <c r="K23" s="65">
        <v>14</v>
      </c>
      <c r="L23" s="211">
        <f>SUM(J23:K23)</f>
        <v>16</v>
      </c>
      <c r="M23" s="6">
        <v>6</v>
      </c>
      <c r="N23" s="11">
        <f t="shared" si="2"/>
        <v>85.714285714285708</v>
      </c>
      <c r="O23" s="5">
        <v>2</v>
      </c>
      <c r="P23" s="5">
        <v>2</v>
      </c>
      <c r="Q23" s="22">
        <f>SUM(O23:P23)</f>
        <v>4</v>
      </c>
      <c r="R23" s="6">
        <v>1</v>
      </c>
      <c r="S23" s="11">
        <f t="shared" si="3"/>
        <v>100</v>
      </c>
      <c r="T23" s="168">
        <v>2</v>
      </c>
      <c r="U23" s="168"/>
      <c r="V23" s="204">
        <f>SUM(T23:U23)</f>
        <v>2</v>
      </c>
      <c r="W23" s="6">
        <v>7</v>
      </c>
      <c r="X23" s="11">
        <f t="shared" si="4"/>
        <v>87.5</v>
      </c>
      <c r="Y23" s="127">
        <v>4</v>
      </c>
      <c r="Z23" s="65"/>
      <c r="AA23" s="210">
        <f>SUM(Y23:Z23)</f>
        <v>4</v>
      </c>
      <c r="AB23" s="12">
        <v>6</v>
      </c>
      <c r="AC23" s="58">
        <f t="shared" si="5"/>
        <v>100</v>
      </c>
      <c r="AD23" s="186">
        <v>3</v>
      </c>
    </row>
    <row r="24" spans="1:30">
      <c r="A24" s="53">
        <v>19</v>
      </c>
      <c r="B24" s="49" t="s">
        <v>32</v>
      </c>
      <c r="C24" s="35">
        <v>6</v>
      </c>
      <c r="D24" s="33">
        <f t="shared" si="0"/>
        <v>85.714285714285708</v>
      </c>
      <c r="E24" s="7" t="s">
        <v>64</v>
      </c>
      <c r="F24" s="5"/>
      <c r="G24" s="36"/>
      <c r="H24" s="86">
        <v>4</v>
      </c>
      <c r="I24" s="127">
        <f t="shared" si="1"/>
        <v>100</v>
      </c>
      <c r="J24" s="128">
        <v>2</v>
      </c>
      <c r="K24" s="65">
        <v>12</v>
      </c>
      <c r="L24" s="211">
        <f>SUM(J24:K24)</f>
        <v>14</v>
      </c>
      <c r="M24" s="6">
        <v>5</v>
      </c>
      <c r="N24" s="11">
        <f t="shared" si="2"/>
        <v>71.428571428571431</v>
      </c>
      <c r="O24" s="5">
        <v>2</v>
      </c>
      <c r="P24" s="5">
        <v>2</v>
      </c>
      <c r="Q24" s="22">
        <f>SUM(O24:P24)</f>
        <v>4</v>
      </c>
      <c r="R24" s="6">
        <v>1</v>
      </c>
      <c r="S24" s="11">
        <f t="shared" si="3"/>
        <v>100</v>
      </c>
      <c r="T24" s="168">
        <v>2</v>
      </c>
      <c r="U24" s="168"/>
      <c r="V24" s="204">
        <f>SUM(T24:U24)</f>
        <v>2</v>
      </c>
      <c r="W24" s="6">
        <v>8</v>
      </c>
      <c r="X24" s="11">
        <f t="shared" si="4"/>
        <v>100</v>
      </c>
      <c r="Y24" s="127">
        <v>3</v>
      </c>
      <c r="Z24" s="65"/>
      <c r="AA24" s="210">
        <f>SUM(Y24:Z24)</f>
        <v>3</v>
      </c>
      <c r="AB24" s="12">
        <v>3</v>
      </c>
      <c r="AC24" s="58">
        <f t="shared" si="5"/>
        <v>50</v>
      </c>
      <c r="AD24" s="186">
        <v>3</v>
      </c>
    </row>
    <row r="25" spans="1:30">
      <c r="A25" s="53">
        <v>20</v>
      </c>
      <c r="B25" s="49" t="s">
        <v>33</v>
      </c>
      <c r="C25" s="35">
        <v>5</v>
      </c>
      <c r="D25" s="33">
        <f t="shared" si="0"/>
        <v>71.428571428571431</v>
      </c>
      <c r="E25" s="7" t="s">
        <v>64</v>
      </c>
      <c r="F25" s="5"/>
      <c r="G25" s="36"/>
      <c r="H25" s="86">
        <v>4</v>
      </c>
      <c r="I25" s="127">
        <f t="shared" si="1"/>
        <v>100</v>
      </c>
      <c r="J25" s="128">
        <v>2</v>
      </c>
      <c r="K25" s="65">
        <v>12</v>
      </c>
      <c r="L25" s="211">
        <f>SUM(J25:K25)</f>
        <v>14</v>
      </c>
      <c r="M25" s="6">
        <v>5</v>
      </c>
      <c r="N25" s="11">
        <f t="shared" si="2"/>
        <v>71.428571428571431</v>
      </c>
      <c r="O25" s="5">
        <v>1</v>
      </c>
      <c r="P25" s="5">
        <v>2</v>
      </c>
      <c r="Q25" s="10">
        <f>SUM(O25:P25)</f>
        <v>3</v>
      </c>
      <c r="R25" s="6">
        <v>1</v>
      </c>
      <c r="S25" s="11">
        <f t="shared" si="3"/>
        <v>100</v>
      </c>
      <c r="T25" s="168">
        <v>2</v>
      </c>
      <c r="U25" s="168"/>
      <c r="V25" s="206">
        <f>SUM(T25:U25)</f>
        <v>2</v>
      </c>
      <c r="W25" s="6">
        <v>5</v>
      </c>
      <c r="X25" s="11">
        <f t="shared" si="4"/>
        <v>62.5</v>
      </c>
      <c r="Y25" s="127">
        <v>3</v>
      </c>
      <c r="Z25" s="65"/>
      <c r="AA25" s="211">
        <f>SUM(Y25:Z25)</f>
        <v>3</v>
      </c>
      <c r="AB25" s="12">
        <v>3</v>
      </c>
      <c r="AC25" s="58">
        <f t="shared" si="5"/>
        <v>50</v>
      </c>
      <c r="AD25" s="186">
        <v>3</v>
      </c>
    </row>
    <row r="26" spans="1:30">
      <c r="A26" s="53">
        <v>21</v>
      </c>
      <c r="B26" s="49" t="s">
        <v>34</v>
      </c>
      <c r="C26" s="35">
        <v>0</v>
      </c>
      <c r="D26" s="33">
        <f t="shared" si="0"/>
        <v>0</v>
      </c>
      <c r="E26" s="7" t="s">
        <v>64</v>
      </c>
      <c r="F26" s="5"/>
      <c r="G26" s="36"/>
      <c r="H26" s="86">
        <v>0</v>
      </c>
      <c r="I26" s="127">
        <f t="shared" si="1"/>
        <v>0</v>
      </c>
      <c r="J26" s="128">
        <v>0</v>
      </c>
      <c r="K26" s="65">
        <v>0</v>
      </c>
      <c r="L26" s="211">
        <f>SUM(J26:K26)</f>
        <v>0</v>
      </c>
      <c r="M26" s="6">
        <v>0</v>
      </c>
      <c r="N26" s="11">
        <f t="shared" si="2"/>
        <v>0</v>
      </c>
      <c r="O26" s="5">
        <v>0</v>
      </c>
      <c r="P26" s="5">
        <v>0</v>
      </c>
      <c r="Q26" s="10">
        <f>SUM(O26:P26)</f>
        <v>0</v>
      </c>
      <c r="R26" s="6">
        <v>0</v>
      </c>
      <c r="S26" s="11">
        <f t="shared" si="3"/>
        <v>0</v>
      </c>
      <c r="T26" s="168">
        <v>0</v>
      </c>
      <c r="U26" s="168"/>
      <c r="V26" s="206">
        <f>SUM(T26:U26)</f>
        <v>0</v>
      </c>
      <c r="W26" s="6">
        <v>0</v>
      </c>
      <c r="X26" s="11">
        <f t="shared" si="4"/>
        <v>0</v>
      </c>
      <c r="Y26" s="127">
        <v>0</v>
      </c>
      <c r="Z26" s="65"/>
      <c r="AA26" s="211">
        <f>SUM(Y26:Z26)</f>
        <v>0</v>
      </c>
      <c r="AB26" s="12">
        <v>0</v>
      </c>
      <c r="AC26" s="58">
        <f t="shared" si="5"/>
        <v>0</v>
      </c>
      <c r="AD26" s="186">
        <v>0</v>
      </c>
    </row>
    <row r="27" spans="1:30">
      <c r="A27" s="53">
        <v>22</v>
      </c>
      <c r="B27" s="49" t="s">
        <v>35</v>
      </c>
      <c r="C27" s="35">
        <v>5</v>
      </c>
      <c r="D27" s="33">
        <f t="shared" si="0"/>
        <v>71.428571428571431</v>
      </c>
      <c r="E27" s="7" t="s">
        <v>64</v>
      </c>
      <c r="F27" s="5"/>
      <c r="G27" s="36"/>
      <c r="H27" s="86">
        <v>4</v>
      </c>
      <c r="I27" s="127">
        <f t="shared" si="1"/>
        <v>100</v>
      </c>
      <c r="J27" s="128">
        <v>2</v>
      </c>
      <c r="K27" s="65">
        <v>14</v>
      </c>
      <c r="L27" s="211">
        <f>SUM(J27:K27)</f>
        <v>16</v>
      </c>
      <c r="M27" s="6">
        <v>2</v>
      </c>
      <c r="N27" s="11">
        <f t="shared" si="2"/>
        <v>28.571428571428569</v>
      </c>
      <c r="O27" s="5">
        <v>2</v>
      </c>
      <c r="P27" s="5"/>
      <c r="Q27" s="10">
        <f>SUM(O27:P27)</f>
        <v>2</v>
      </c>
      <c r="R27" s="6">
        <v>1</v>
      </c>
      <c r="S27" s="11">
        <f t="shared" si="3"/>
        <v>100</v>
      </c>
      <c r="T27" s="168">
        <v>2</v>
      </c>
      <c r="U27" s="168"/>
      <c r="V27" s="206">
        <f>SUM(T27:U27)</f>
        <v>2</v>
      </c>
      <c r="W27" s="6">
        <v>5</v>
      </c>
      <c r="X27" s="11">
        <f t="shared" si="4"/>
        <v>62.5</v>
      </c>
      <c r="Y27" s="127">
        <v>3</v>
      </c>
      <c r="Z27" s="65">
        <v>4</v>
      </c>
      <c r="AA27" s="211">
        <f>SUM(Y27:Z27)</f>
        <v>7</v>
      </c>
      <c r="AB27" s="12">
        <v>6</v>
      </c>
      <c r="AC27" s="58">
        <f t="shared" si="5"/>
        <v>100</v>
      </c>
      <c r="AD27" s="186">
        <v>3</v>
      </c>
    </row>
    <row r="28" spans="1:30">
      <c r="A28" s="53">
        <v>23</v>
      </c>
      <c r="B28" s="49" t="s">
        <v>36</v>
      </c>
      <c r="C28" s="35">
        <v>5</v>
      </c>
      <c r="D28" s="33">
        <f t="shared" si="0"/>
        <v>71.428571428571431</v>
      </c>
      <c r="E28" s="7" t="s">
        <v>64</v>
      </c>
      <c r="F28" s="5"/>
      <c r="G28" s="36"/>
      <c r="H28" s="86">
        <v>0</v>
      </c>
      <c r="I28" s="127">
        <f t="shared" si="1"/>
        <v>0</v>
      </c>
      <c r="J28" s="128">
        <v>0</v>
      </c>
      <c r="K28" s="65">
        <v>10</v>
      </c>
      <c r="L28" s="211">
        <f>SUM(J28:K28)</f>
        <v>10</v>
      </c>
      <c r="M28" s="6">
        <v>5</v>
      </c>
      <c r="N28" s="11">
        <f t="shared" si="2"/>
        <v>71.428571428571431</v>
      </c>
      <c r="O28" s="5">
        <v>1</v>
      </c>
      <c r="P28" s="5"/>
      <c r="Q28" s="10">
        <f>SUM(O28:P28)</f>
        <v>1</v>
      </c>
      <c r="R28" s="6">
        <v>1</v>
      </c>
      <c r="S28" s="11">
        <f t="shared" si="3"/>
        <v>100</v>
      </c>
      <c r="T28" s="168">
        <v>0</v>
      </c>
      <c r="U28" s="168"/>
      <c r="V28" s="206">
        <f>SUM(T28:U28)</f>
        <v>0</v>
      </c>
      <c r="W28" s="4">
        <v>0</v>
      </c>
      <c r="X28" s="11">
        <f t="shared" si="4"/>
        <v>0</v>
      </c>
      <c r="Y28" s="127">
        <v>0</v>
      </c>
      <c r="Z28" s="65">
        <v>2</v>
      </c>
      <c r="AA28" s="211">
        <f>SUM(Y28:Z28)</f>
        <v>2</v>
      </c>
      <c r="AB28" s="12">
        <v>4</v>
      </c>
      <c r="AC28" s="58">
        <f t="shared" si="5"/>
        <v>66.666666666666657</v>
      </c>
      <c r="AD28" s="176">
        <v>0</v>
      </c>
    </row>
    <row r="29" spans="1:30">
      <c r="A29" s="53">
        <v>24</v>
      </c>
      <c r="B29" s="49" t="s">
        <v>37</v>
      </c>
      <c r="C29" s="35">
        <v>4</v>
      </c>
      <c r="D29" s="33">
        <f t="shared" si="0"/>
        <v>57.142857142857139</v>
      </c>
      <c r="E29" s="7" t="s">
        <v>64</v>
      </c>
      <c r="F29" s="5"/>
      <c r="G29" s="36"/>
      <c r="H29" s="86">
        <v>2</v>
      </c>
      <c r="I29" s="127">
        <f t="shared" si="1"/>
        <v>50</v>
      </c>
      <c r="J29" s="128">
        <v>1</v>
      </c>
      <c r="K29" s="65">
        <v>14</v>
      </c>
      <c r="L29" s="211">
        <f>SUM(J29:K29)</f>
        <v>15</v>
      </c>
      <c r="M29" s="6">
        <v>6</v>
      </c>
      <c r="N29" s="11">
        <f t="shared" si="2"/>
        <v>85.714285714285708</v>
      </c>
      <c r="O29" s="5">
        <v>2</v>
      </c>
      <c r="P29" s="5"/>
      <c r="Q29" s="10">
        <f>SUM(O29:P29)</f>
        <v>2</v>
      </c>
      <c r="R29" s="6">
        <v>1</v>
      </c>
      <c r="S29" s="11">
        <f t="shared" si="3"/>
        <v>100</v>
      </c>
      <c r="T29" s="168">
        <v>2</v>
      </c>
      <c r="U29" s="168"/>
      <c r="V29" s="206">
        <f>SUM(T29:U29)</f>
        <v>2</v>
      </c>
      <c r="W29" s="6">
        <v>6</v>
      </c>
      <c r="X29" s="11">
        <f t="shared" si="4"/>
        <v>75</v>
      </c>
      <c r="Y29" s="127">
        <v>4</v>
      </c>
      <c r="Z29" s="65">
        <v>6</v>
      </c>
      <c r="AA29" s="211">
        <f>SUM(Y29:Z29)</f>
        <v>10</v>
      </c>
      <c r="AB29" s="12">
        <v>3</v>
      </c>
      <c r="AC29" s="58">
        <f t="shared" si="5"/>
        <v>50</v>
      </c>
      <c r="AD29" s="179">
        <v>2</v>
      </c>
    </row>
    <row r="30" spans="1:30">
      <c r="A30" s="53">
        <v>25</v>
      </c>
      <c r="B30" s="49" t="s">
        <v>38</v>
      </c>
      <c r="C30" s="35">
        <v>7</v>
      </c>
      <c r="D30" s="33">
        <f t="shared" si="0"/>
        <v>100</v>
      </c>
      <c r="E30" s="7" t="s">
        <v>64</v>
      </c>
      <c r="F30" s="5"/>
      <c r="G30" s="36"/>
      <c r="H30" s="86">
        <v>4</v>
      </c>
      <c r="I30" s="127">
        <f t="shared" si="1"/>
        <v>100</v>
      </c>
      <c r="J30" s="128">
        <v>2</v>
      </c>
      <c r="K30" s="65">
        <v>14</v>
      </c>
      <c r="L30" s="211">
        <f>SUM(J30:K30)</f>
        <v>16</v>
      </c>
      <c r="M30" s="6">
        <v>7</v>
      </c>
      <c r="N30" s="11">
        <f t="shared" si="2"/>
        <v>100</v>
      </c>
      <c r="O30" s="5">
        <v>2</v>
      </c>
      <c r="P30" s="5"/>
      <c r="Q30" s="10">
        <f>SUM(O30:P30)</f>
        <v>2</v>
      </c>
      <c r="R30" s="6">
        <v>1</v>
      </c>
      <c r="S30" s="11">
        <f t="shared" si="3"/>
        <v>100</v>
      </c>
      <c r="T30" s="168">
        <v>1</v>
      </c>
      <c r="U30" s="168"/>
      <c r="V30" s="206">
        <f>SUM(T30:U30)</f>
        <v>1</v>
      </c>
      <c r="W30" s="6">
        <v>8</v>
      </c>
      <c r="X30" s="11">
        <f t="shared" si="4"/>
        <v>100</v>
      </c>
      <c r="Y30" s="127">
        <v>2</v>
      </c>
      <c r="Z30" s="65">
        <v>6</v>
      </c>
      <c r="AA30" s="211">
        <f>SUM(Y30:Z30)</f>
        <v>8</v>
      </c>
      <c r="AB30" s="12">
        <v>6</v>
      </c>
      <c r="AC30" s="58">
        <f t="shared" si="5"/>
        <v>100</v>
      </c>
      <c r="AD30" s="176">
        <v>4</v>
      </c>
    </row>
    <row r="31" spans="1:30">
      <c r="A31" s="53">
        <v>26</v>
      </c>
      <c r="B31" s="49" t="s">
        <v>39</v>
      </c>
      <c r="C31" s="35">
        <v>6</v>
      </c>
      <c r="D31" s="33">
        <f t="shared" si="0"/>
        <v>85.714285714285708</v>
      </c>
      <c r="E31" s="7" t="s">
        <v>64</v>
      </c>
      <c r="F31" s="5"/>
      <c r="G31" s="36"/>
      <c r="H31" s="86">
        <v>3</v>
      </c>
      <c r="I31" s="127">
        <f t="shared" si="1"/>
        <v>75</v>
      </c>
      <c r="J31" s="128">
        <v>2</v>
      </c>
      <c r="K31" s="65">
        <v>12</v>
      </c>
      <c r="L31" s="212">
        <f>SUM(J31:K31)</f>
        <v>14</v>
      </c>
      <c r="M31" s="6">
        <v>4</v>
      </c>
      <c r="N31" s="11">
        <f t="shared" si="2"/>
        <v>57.142857142857139</v>
      </c>
      <c r="O31" s="5">
        <v>2</v>
      </c>
      <c r="P31" s="5"/>
      <c r="Q31" s="10">
        <f>SUM(O31:P31)</f>
        <v>2</v>
      </c>
      <c r="R31" s="6">
        <v>1</v>
      </c>
      <c r="S31" s="11">
        <f t="shared" si="3"/>
        <v>100</v>
      </c>
      <c r="T31" s="168">
        <v>2</v>
      </c>
      <c r="U31" s="168"/>
      <c r="V31" s="206">
        <f>SUM(T31:U31)</f>
        <v>2</v>
      </c>
      <c r="W31" s="6">
        <v>5</v>
      </c>
      <c r="X31" s="11">
        <f t="shared" si="4"/>
        <v>62.5</v>
      </c>
      <c r="Y31" s="127">
        <v>3</v>
      </c>
      <c r="Z31" s="65">
        <v>6</v>
      </c>
      <c r="AA31" s="211">
        <f>SUM(Y31:Z31)</f>
        <v>9</v>
      </c>
      <c r="AB31" s="12">
        <v>6</v>
      </c>
      <c r="AC31" s="58">
        <f t="shared" si="5"/>
        <v>100</v>
      </c>
      <c r="AD31" s="176">
        <v>3</v>
      </c>
    </row>
    <row r="32" spans="1:30">
      <c r="A32" s="53">
        <v>27</v>
      </c>
      <c r="B32" s="49" t="s">
        <v>40</v>
      </c>
      <c r="C32" s="35">
        <v>5</v>
      </c>
      <c r="D32" s="33">
        <f t="shared" si="0"/>
        <v>71.428571428571431</v>
      </c>
      <c r="E32" s="7" t="s">
        <v>64</v>
      </c>
      <c r="F32" s="5"/>
      <c r="G32" s="38"/>
      <c r="H32" s="86">
        <v>3</v>
      </c>
      <c r="I32" s="127">
        <f t="shared" si="1"/>
        <v>75</v>
      </c>
      <c r="J32" s="128">
        <v>2</v>
      </c>
      <c r="K32" s="65">
        <v>10</v>
      </c>
      <c r="L32" s="212">
        <f>SUM(J32:K32)</f>
        <v>12</v>
      </c>
      <c r="M32" s="6">
        <v>3</v>
      </c>
      <c r="N32" s="11">
        <f t="shared" si="2"/>
        <v>42.857142857142854</v>
      </c>
      <c r="O32" s="5">
        <v>1</v>
      </c>
      <c r="P32" s="5"/>
      <c r="Q32" s="10">
        <f>SUM(O32:P32)</f>
        <v>1</v>
      </c>
      <c r="R32" s="6">
        <v>1</v>
      </c>
      <c r="S32" s="11">
        <f t="shared" si="3"/>
        <v>100</v>
      </c>
      <c r="T32" s="168">
        <v>0</v>
      </c>
      <c r="U32" s="168"/>
      <c r="V32" s="206">
        <f>SUM(T32:U32)</f>
        <v>0</v>
      </c>
      <c r="W32" s="6">
        <v>3</v>
      </c>
      <c r="X32" s="11">
        <f t="shared" si="4"/>
        <v>37.5</v>
      </c>
      <c r="Y32" s="127">
        <v>3</v>
      </c>
      <c r="Z32" s="65">
        <v>8</v>
      </c>
      <c r="AA32" s="211">
        <f>SUM(Y32:Z32)</f>
        <v>11</v>
      </c>
      <c r="AB32" s="12">
        <v>4</v>
      </c>
      <c r="AC32" s="58">
        <f t="shared" si="5"/>
        <v>66.666666666666657</v>
      </c>
      <c r="AD32" s="176">
        <v>2</v>
      </c>
    </row>
    <row r="33" spans="1:32">
      <c r="A33" s="53">
        <v>28</v>
      </c>
      <c r="B33" s="49" t="s">
        <v>41</v>
      </c>
      <c r="C33" s="35">
        <v>4</v>
      </c>
      <c r="D33" s="33">
        <f t="shared" si="0"/>
        <v>57.142857142857139</v>
      </c>
      <c r="E33" s="7" t="s">
        <v>64</v>
      </c>
      <c r="F33" s="5"/>
      <c r="G33" s="38"/>
      <c r="H33" s="86">
        <v>2</v>
      </c>
      <c r="I33" s="127">
        <f t="shared" si="1"/>
        <v>50</v>
      </c>
      <c r="J33" s="128">
        <v>1</v>
      </c>
      <c r="K33" s="65">
        <v>14</v>
      </c>
      <c r="L33" s="212">
        <f>SUM(J33:K33)</f>
        <v>15</v>
      </c>
      <c r="M33" s="6">
        <v>2</v>
      </c>
      <c r="N33" s="11">
        <f t="shared" si="2"/>
        <v>28.571428571428569</v>
      </c>
      <c r="O33" s="5">
        <v>1</v>
      </c>
      <c r="P33" s="5"/>
      <c r="Q33" s="10">
        <f>SUM(O33:P33)</f>
        <v>1</v>
      </c>
      <c r="R33" s="6">
        <v>1</v>
      </c>
      <c r="S33" s="11">
        <f t="shared" si="3"/>
        <v>100</v>
      </c>
      <c r="T33" s="168">
        <v>0</v>
      </c>
      <c r="U33" s="168"/>
      <c r="V33" s="206">
        <f>SUM(T33:U33)</f>
        <v>0</v>
      </c>
      <c r="W33" s="6">
        <v>0</v>
      </c>
      <c r="X33" s="11">
        <f t="shared" si="4"/>
        <v>0</v>
      </c>
      <c r="Y33" s="127">
        <v>0</v>
      </c>
      <c r="Z33" s="65">
        <v>4</v>
      </c>
      <c r="AA33" s="211">
        <f>SUM(Y33:Z33)</f>
        <v>4</v>
      </c>
      <c r="AB33" s="12">
        <v>4</v>
      </c>
      <c r="AC33" s="58">
        <f t="shared" si="5"/>
        <v>66.666666666666657</v>
      </c>
      <c r="AD33" s="178">
        <v>2</v>
      </c>
    </row>
    <row r="34" spans="1:32">
      <c r="A34" s="53">
        <v>29</v>
      </c>
      <c r="B34" s="49" t="s">
        <v>42</v>
      </c>
      <c r="C34" s="35">
        <v>3</v>
      </c>
      <c r="D34" s="33">
        <f t="shared" si="0"/>
        <v>42.857142857142854</v>
      </c>
      <c r="E34" s="7" t="s">
        <v>64</v>
      </c>
      <c r="F34" s="5"/>
      <c r="G34" s="38"/>
      <c r="H34" s="86">
        <v>3</v>
      </c>
      <c r="I34" s="127">
        <f t="shared" si="1"/>
        <v>75</v>
      </c>
      <c r="J34" s="128">
        <v>2</v>
      </c>
      <c r="K34" s="65"/>
      <c r="L34" s="212">
        <f>SUM(J34:K34)</f>
        <v>2</v>
      </c>
      <c r="M34" s="6">
        <v>5</v>
      </c>
      <c r="N34" s="11">
        <f t="shared" si="2"/>
        <v>71.428571428571431</v>
      </c>
      <c r="O34" s="5">
        <v>1</v>
      </c>
      <c r="P34" s="5"/>
      <c r="Q34" s="10">
        <f>SUM(O34:P34)</f>
        <v>1</v>
      </c>
      <c r="R34" s="6">
        <v>1</v>
      </c>
      <c r="S34" s="11">
        <f t="shared" si="3"/>
        <v>100</v>
      </c>
      <c r="T34" s="168">
        <v>2</v>
      </c>
      <c r="U34" s="168"/>
      <c r="V34" s="206">
        <f>SUM(T34:U34)</f>
        <v>2</v>
      </c>
      <c r="W34" s="6">
        <v>5</v>
      </c>
      <c r="X34" s="11">
        <f t="shared" si="4"/>
        <v>62.5</v>
      </c>
      <c r="Y34" s="127">
        <v>3</v>
      </c>
      <c r="Z34" s="65">
        <v>8</v>
      </c>
      <c r="AA34" s="211">
        <f>SUM(Y34:Z34)</f>
        <v>11</v>
      </c>
      <c r="AB34" s="12">
        <v>6</v>
      </c>
      <c r="AC34" s="58">
        <f t="shared" si="5"/>
        <v>100</v>
      </c>
      <c r="AD34" s="179">
        <v>3</v>
      </c>
    </row>
    <row r="35" spans="1:32">
      <c r="A35" s="53">
        <v>30</v>
      </c>
      <c r="B35" s="49" t="s">
        <v>43</v>
      </c>
      <c r="C35" s="35">
        <v>6</v>
      </c>
      <c r="D35" s="33">
        <f t="shared" si="0"/>
        <v>85.714285714285708</v>
      </c>
      <c r="E35" s="7" t="s">
        <v>64</v>
      </c>
      <c r="F35" s="5"/>
      <c r="G35" s="38"/>
      <c r="H35" s="86">
        <v>4</v>
      </c>
      <c r="I35" s="127">
        <f t="shared" si="1"/>
        <v>100</v>
      </c>
      <c r="J35" s="128">
        <v>2</v>
      </c>
      <c r="K35" s="65"/>
      <c r="L35" s="212">
        <f>SUM(J35:K35)</f>
        <v>2</v>
      </c>
      <c r="M35" s="6">
        <v>6</v>
      </c>
      <c r="N35" s="11">
        <f t="shared" si="2"/>
        <v>85.714285714285708</v>
      </c>
      <c r="O35" s="5">
        <v>2</v>
      </c>
      <c r="P35" s="5"/>
      <c r="Q35" s="10">
        <f>SUM(O35:P35)</f>
        <v>2</v>
      </c>
      <c r="R35" s="6">
        <v>1</v>
      </c>
      <c r="S35" s="11">
        <f t="shared" si="3"/>
        <v>100</v>
      </c>
      <c r="T35" s="168">
        <v>2</v>
      </c>
      <c r="U35" s="168">
        <v>8</v>
      </c>
      <c r="V35" s="206">
        <f>SUM(T35:U35)</f>
        <v>10</v>
      </c>
      <c r="W35" s="6">
        <v>8</v>
      </c>
      <c r="X35" s="11">
        <f t="shared" si="4"/>
        <v>100</v>
      </c>
      <c r="Y35" s="127">
        <v>3</v>
      </c>
      <c r="Z35" s="65">
        <v>12</v>
      </c>
      <c r="AA35" s="211">
        <f>SUM(Y35:Z35)</f>
        <v>15</v>
      </c>
      <c r="AB35" s="12">
        <v>6</v>
      </c>
      <c r="AC35" s="58">
        <f t="shared" si="5"/>
        <v>100</v>
      </c>
      <c r="AD35" s="176">
        <v>4</v>
      </c>
    </row>
    <row r="36" spans="1:32">
      <c r="A36" s="53">
        <v>31</v>
      </c>
      <c r="B36" s="49" t="s">
        <v>44</v>
      </c>
      <c r="C36" s="35">
        <v>2</v>
      </c>
      <c r="D36" s="33">
        <f t="shared" si="0"/>
        <v>28.571428571428569</v>
      </c>
      <c r="E36" s="7" t="s">
        <v>64</v>
      </c>
      <c r="F36" s="5"/>
      <c r="G36" s="38"/>
      <c r="H36" s="86">
        <v>2</v>
      </c>
      <c r="I36" s="127">
        <f t="shared" si="1"/>
        <v>50</v>
      </c>
      <c r="J36" s="128">
        <v>1</v>
      </c>
      <c r="K36" s="65"/>
      <c r="L36" s="212">
        <f>SUM(J36:K36)</f>
        <v>1</v>
      </c>
      <c r="M36" s="6">
        <v>4</v>
      </c>
      <c r="N36" s="11">
        <f t="shared" si="2"/>
        <v>57.142857142857139</v>
      </c>
      <c r="O36" s="5">
        <v>1</v>
      </c>
      <c r="P36" s="5"/>
      <c r="Q36" s="10">
        <f>SUM(O36:P36)</f>
        <v>1</v>
      </c>
      <c r="R36" s="6">
        <v>1</v>
      </c>
      <c r="S36" s="11">
        <f t="shared" si="3"/>
        <v>100</v>
      </c>
      <c r="T36" s="168">
        <v>2</v>
      </c>
      <c r="U36" s="168">
        <v>12</v>
      </c>
      <c r="V36" s="206">
        <f>SUM(T36:U36)</f>
        <v>14</v>
      </c>
      <c r="W36" s="6">
        <v>4</v>
      </c>
      <c r="X36" s="11">
        <f t="shared" si="4"/>
        <v>50</v>
      </c>
      <c r="Y36" s="127">
        <v>4</v>
      </c>
      <c r="Z36" s="65">
        <v>2</v>
      </c>
      <c r="AA36" s="211">
        <f>SUM(Y36:Z36)</f>
        <v>6</v>
      </c>
      <c r="AB36" s="12">
        <v>0</v>
      </c>
      <c r="AC36" s="58">
        <f t="shared" si="5"/>
        <v>0</v>
      </c>
      <c r="AD36" s="179">
        <v>2</v>
      </c>
    </row>
    <row r="37" spans="1:32">
      <c r="A37" s="53">
        <v>32</v>
      </c>
      <c r="B37" s="49" t="s">
        <v>45</v>
      </c>
      <c r="C37" s="35">
        <v>5</v>
      </c>
      <c r="D37" s="33">
        <f t="shared" si="0"/>
        <v>71.428571428571431</v>
      </c>
      <c r="E37" s="7" t="s">
        <v>64</v>
      </c>
      <c r="F37" s="5"/>
      <c r="G37" s="38"/>
      <c r="H37" s="86">
        <v>4</v>
      </c>
      <c r="I37" s="127">
        <f t="shared" si="1"/>
        <v>100</v>
      </c>
      <c r="J37" s="128">
        <v>2</v>
      </c>
      <c r="K37" s="65"/>
      <c r="L37" s="212">
        <f>SUM(J37:K37)</f>
        <v>2</v>
      </c>
      <c r="M37" s="6">
        <v>6</v>
      </c>
      <c r="N37" s="11">
        <f t="shared" si="2"/>
        <v>85.714285714285708</v>
      </c>
      <c r="O37" s="5">
        <v>2</v>
      </c>
      <c r="P37" s="5"/>
      <c r="Q37" s="10">
        <f>SUM(O37:P37)</f>
        <v>2</v>
      </c>
      <c r="R37" s="6">
        <v>1</v>
      </c>
      <c r="S37" s="11">
        <f t="shared" si="3"/>
        <v>100</v>
      </c>
      <c r="T37" s="168">
        <v>2</v>
      </c>
      <c r="U37" s="168">
        <v>4</v>
      </c>
      <c r="V37" s="206">
        <f>SUM(T37:U37)</f>
        <v>6</v>
      </c>
      <c r="W37" s="6">
        <v>6</v>
      </c>
      <c r="X37" s="11">
        <f t="shared" si="4"/>
        <v>75</v>
      </c>
      <c r="Y37" s="127">
        <v>4</v>
      </c>
      <c r="Z37" s="65">
        <v>6</v>
      </c>
      <c r="AA37" s="211">
        <f>SUM(Y37:Z37)</f>
        <v>10</v>
      </c>
      <c r="AB37" s="12">
        <v>6</v>
      </c>
      <c r="AC37" s="58">
        <f t="shared" si="5"/>
        <v>100</v>
      </c>
      <c r="AD37" s="176">
        <v>4</v>
      </c>
    </row>
    <row r="38" spans="1:32">
      <c r="A38" s="53">
        <v>33</v>
      </c>
      <c r="B38" s="49" t="s">
        <v>46</v>
      </c>
      <c r="C38" s="35">
        <v>7</v>
      </c>
      <c r="D38" s="33">
        <f t="shared" si="0"/>
        <v>100</v>
      </c>
      <c r="E38" s="7" t="s">
        <v>64</v>
      </c>
      <c r="F38" s="5"/>
      <c r="G38" s="38"/>
      <c r="H38" s="86">
        <v>4</v>
      </c>
      <c r="I38" s="127">
        <f t="shared" si="1"/>
        <v>100</v>
      </c>
      <c r="J38" s="128">
        <v>2</v>
      </c>
      <c r="K38" s="65"/>
      <c r="L38" s="212">
        <f>SUM(J38:K38)</f>
        <v>2</v>
      </c>
      <c r="M38" s="6">
        <v>7</v>
      </c>
      <c r="N38" s="11">
        <f t="shared" si="2"/>
        <v>100</v>
      </c>
      <c r="O38" s="5">
        <v>2</v>
      </c>
      <c r="P38" s="5"/>
      <c r="Q38" s="10">
        <f>SUM(O38:P38)</f>
        <v>2</v>
      </c>
      <c r="R38" s="6">
        <v>1</v>
      </c>
      <c r="S38" s="11">
        <f t="shared" si="3"/>
        <v>100</v>
      </c>
      <c r="T38" s="168">
        <v>2</v>
      </c>
      <c r="U38" s="168">
        <v>10</v>
      </c>
      <c r="V38" s="206">
        <f>SUM(T38:U38)</f>
        <v>12</v>
      </c>
      <c r="W38" s="6">
        <v>7</v>
      </c>
      <c r="X38" s="11">
        <f t="shared" si="4"/>
        <v>87.5</v>
      </c>
      <c r="Y38" s="127">
        <v>4</v>
      </c>
      <c r="Z38" s="65">
        <v>6</v>
      </c>
      <c r="AA38" s="211">
        <f>SUM(Y38:Z38)</f>
        <v>10</v>
      </c>
      <c r="AB38" s="12">
        <v>6</v>
      </c>
      <c r="AC38" s="58">
        <f t="shared" si="5"/>
        <v>100</v>
      </c>
      <c r="AD38" s="176">
        <v>4</v>
      </c>
    </row>
    <row r="39" spans="1:32">
      <c r="A39" s="53">
        <v>34</v>
      </c>
      <c r="B39" s="49" t="s">
        <v>47</v>
      </c>
      <c r="C39" s="35">
        <v>5</v>
      </c>
      <c r="D39" s="33">
        <f t="shared" si="0"/>
        <v>71.428571428571431</v>
      </c>
      <c r="E39" s="7" t="s">
        <v>64</v>
      </c>
      <c r="F39" s="5"/>
      <c r="G39" s="38"/>
      <c r="H39" s="86">
        <v>4</v>
      </c>
      <c r="I39" s="127">
        <f t="shared" si="1"/>
        <v>100</v>
      </c>
      <c r="J39" s="128">
        <v>2</v>
      </c>
      <c r="K39" s="65"/>
      <c r="L39" s="212">
        <f>SUM(J39:K39)</f>
        <v>2</v>
      </c>
      <c r="M39" s="6">
        <v>5</v>
      </c>
      <c r="N39" s="11">
        <f t="shared" si="2"/>
        <v>71.428571428571431</v>
      </c>
      <c r="O39" s="5">
        <v>2</v>
      </c>
      <c r="P39" s="5"/>
      <c r="Q39" s="10">
        <f>SUM(O39:P39)</f>
        <v>2</v>
      </c>
      <c r="R39" s="6">
        <v>1</v>
      </c>
      <c r="S39" s="11">
        <f t="shared" si="3"/>
        <v>100</v>
      </c>
      <c r="T39" s="168">
        <v>1</v>
      </c>
      <c r="U39" s="168">
        <v>12</v>
      </c>
      <c r="V39" s="206">
        <f>SUM(T39:U39)</f>
        <v>13</v>
      </c>
      <c r="W39" s="6">
        <v>5</v>
      </c>
      <c r="X39" s="11">
        <f t="shared" si="4"/>
        <v>62.5</v>
      </c>
      <c r="Y39" s="127">
        <v>4</v>
      </c>
      <c r="Z39" s="65">
        <v>6</v>
      </c>
      <c r="AA39" s="211">
        <f>SUM(Y39:Z39)</f>
        <v>10</v>
      </c>
      <c r="AB39" s="12">
        <v>6</v>
      </c>
      <c r="AC39" s="58">
        <f t="shared" si="5"/>
        <v>100</v>
      </c>
      <c r="AD39" s="176">
        <v>2</v>
      </c>
    </row>
    <row r="40" spans="1:32">
      <c r="A40" s="53">
        <v>35</v>
      </c>
      <c r="B40" s="49" t="s">
        <v>48</v>
      </c>
      <c r="C40" s="35">
        <v>3</v>
      </c>
      <c r="D40" s="33">
        <f t="shared" si="0"/>
        <v>42.857142857142854</v>
      </c>
      <c r="E40" s="7" t="s">
        <v>64</v>
      </c>
      <c r="F40" s="5"/>
      <c r="G40" s="38"/>
      <c r="H40" s="86">
        <v>3</v>
      </c>
      <c r="I40" s="127">
        <f t="shared" si="1"/>
        <v>75</v>
      </c>
      <c r="J40" s="128">
        <v>2</v>
      </c>
      <c r="K40" s="65"/>
      <c r="L40" s="212">
        <f>SUM(J40:K40)</f>
        <v>2</v>
      </c>
      <c r="M40" s="6">
        <v>5</v>
      </c>
      <c r="N40" s="11">
        <f t="shared" si="2"/>
        <v>71.428571428571431</v>
      </c>
      <c r="O40" s="5">
        <v>2</v>
      </c>
      <c r="P40" s="5"/>
      <c r="Q40" s="10">
        <f>SUM(O40:P40)</f>
        <v>2</v>
      </c>
      <c r="R40" s="6">
        <v>1</v>
      </c>
      <c r="S40" s="11">
        <f t="shared" si="3"/>
        <v>100</v>
      </c>
      <c r="T40" s="168">
        <v>2</v>
      </c>
      <c r="U40" s="168">
        <v>6</v>
      </c>
      <c r="V40" s="206">
        <f>SUM(T40:U40)</f>
        <v>8</v>
      </c>
      <c r="W40" s="6">
        <v>7</v>
      </c>
      <c r="X40" s="11">
        <f t="shared" si="4"/>
        <v>87.5</v>
      </c>
      <c r="Y40" s="127">
        <v>4</v>
      </c>
      <c r="Z40" s="65">
        <v>6</v>
      </c>
      <c r="AA40" s="211">
        <f>SUM(Y40:Z40)</f>
        <v>10</v>
      </c>
      <c r="AB40" s="12">
        <v>6</v>
      </c>
      <c r="AC40" s="58">
        <f t="shared" si="5"/>
        <v>100</v>
      </c>
      <c r="AD40" s="176">
        <v>2</v>
      </c>
    </row>
    <row r="41" spans="1:32">
      <c r="A41" s="53">
        <v>36</v>
      </c>
      <c r="B41" s="49" t="s">
        <v>49</v>
      </c>
      <c r="C41" s="35">
        <v>6</v>
      </c>
      <c r="D41" s="33">
        <f t="shared" si="0"/>
        <v>85.714285714285708</v>
      </c>
      <c r="E41" s="7" t="s">
        <v>64</v>
      </c>
      <c r="F41" s="5"/>
      <c r="G41" s="38"/>
      <c r="H41" s="86">
        <v>4</v>
      </c>
      <c r="I41" s="127">
        <f t="shared" si="1"/>
        <v>100</v>
      </c>
      <c r="J41" s="128">
        <v>2</v>
      </c>
      <c r="K41" s="65"/>
      <c r="L41" s="212">
        <f>SUM(J41:K41)</f>
        <v>2</v>
      </c>
      <c r="M41" s="6">
        <v>7</v>
      </c>
      <c r="N41" s="11">
        <f t="shared" si="2"/>
        <v>100</v>
      </c>
      <c r="O41" s="5">
        <v>2</v>
      </c>
      <c r="P41" s="5"/>
      <c r="Q41" s="10">
        <f>SUM(O41:P41)</f>
        <v>2</v>
      </c>
      <c r="R41" s="6">
        <v>1</v>
      </c>
      <c r="S41" s="11">
        <f t="shared" si="3"/>
        <v>100</v>
      </c>
      <c r="T41" s="168">
        <v>2</v>
      </c>
      <c r="U41" s="168">
        <v>12</v>
      </c>
      <c r="V41" s="206">
        <f>SUM(T41:U41)</f>
        <v>14</v>
      </c>
      <c r="W41" s="6">
        <v>8</v>
      </c>
      <c r="X41" s="11">
        <f t="shared" si="4"/>
        <v>100</v>
      </c>
      <c r="Y41" s="127">
        <v>3</v>
      </c>
      <c r="Z41" s="65">
        <v>10</v>
      </c>
      <c r="AA41" s="211">
        <f>SUM(Y41:Z41)</f>
        <v>13</v>
      </c>
      <c r="AB41" s="12">
        <v>6</v>
      </c>
      <c r="AC41" s="58">
        <f t="shared" si="5"/>
        <v>100</v>
      </c>
      <c r="AD41" s="179">
        <v>4</v>
      </c>
    </row>
    <row r="42" spans="1:32">
      <c r="A42" s="53">
        <v>37</v>
      </c>
      <c r="B42" s="49" t="s">
        <v>50</v>
      </c>
      <c r="C42" s="35">
        <v>5</v>
      </c>
      <c r="D42" s="33">
        <f t="shared" si="0"/>
        <v>71.428571428571431</v>
      </c>
      <c r="E42" s="7" t="s">
        <v>64</v>
      </c>
      <c r="F42" s="5"/>
      <c r="G42" s="38"/>
      <c r="H42" s="85">
        <v>2</v>
      </c>
      <c r="I42" s="127">
        <f t="shared" si="1"/>
        <v>50</v>
      </c>
      <c r="J42" s="65">
        <v>1</v>
      </c>
      <c r="K42" s="65"/>
      <c r="L42" s="212">
        <f>SUM(J42:K42)</f>
        <v>1</v>
      </c>
      <c r="M42" s="6">
        <v>3</v>
      </c>
      <c r="N42" s="11">
        <f t="shared" si="2"/>
        <v>42.857142857142854</v>
      </c>
      <c r="O42" s="5">
        <v>1</v>
      </c>
      <c r="P42" s="5"/>
      <c r="Q42" s="10">
        <f>SUM(O42:P42)</f>
        <v>1</v>
      </c>
      <c r="R42" s="6">
        <v>1</v>
      </c>
      <c r="S42" s="11">
        <f t="shared" si="3"/>
        <v>100</v>
      </c>
      <c r="T42" s="168">
        <v>1</v>
      </c>
      <c r="U42" s="168">
        <v>4</v>
      </c>
      <c r="V42" s="206">
        <f>SUM(T42:U42)</f>
        <v>5</v>
      </c>
      <c r="W42" s="6">
        <v>6</v>
      </c>
      <c r="X42" s="11">
        <f t="shared" si="4"/>
        <v>75</v>
      </c>
      <c r="Y42" s="127">
        <v>3</v>
      </c>
      <c r="Z42" s="65">
        <v>6</v>
      </c>
      <c r="AA42" s="211">
        <f>SUM(Y42:Z42)</f>
        <v>9</v>
      </c>
      <c r="AB42" s="12">
        <v>6</v>
      </c>
      <c r="AC42" s="58">
        <f t="shared" si="5"/>
        <v>100</v>
      </c>
      <c r="AD42" s="176">
        <v>2</v>
      </c>
    </row>
    <row r="43" spans="1:32">
      <c r="A43" s="53">
        <v>38</v>
      </c>
      <c r="B43" s="49" t="s">
        <v>51</v>
      </c>
      <c r="C43" s="35">
        <v>7</v>
      </c>
      <c r="D43" s="33">
        <f t="shared" si="0"/>
        <v>100</v>
      </c>
      <c r="E43" s="7" t="s">
        <v>64</v>
      </c>
      <c r="F43" s="14"/>
      <c r="G43" s="39"/>
      <c r="H43" s="87">
        <v>4</v>
      </c>
      <c r="I43" s="127">
        <f t="shared" si="1"/>
        <v>100</v>
      </c>
      <c r="J43" s="129">
        <v>2</v>
      </c>
      <c r="K43" s="129"/>
      <c r="L43" s="213">
        <f>SUM(J43:K43)</f>
        <v>2</v>
      </c>
      <c r="M43" s="8">
        <v>7</v>
      </c>
      <c r="N43" s="11">
        <f t="shared" si="2"/>
        <v>100</v>
      </c>
      <c r="O43" s="14">
        <v>2</v>
      </c>
      <c r="P43" s="14"/>
      <c r="Q43" s="16">
        <f>SUM(O43:P43)</f>
        <v>2</v>
      </c>
      <c r="R43" s="8">
        <v>1</v>
      </c>
      <c r="S43" s="11">
        <f t="shared" si="3"/>
        <v>100</v>
      </c>
      <c r="T43" s="208">
        <v>2</v>
      </c>
      <c r="U43" s="208">
        <v>14</v>
      </c>
      <c r="V43" s="219">
        <f>SUM(T43:U43)</f>
        <v>16</v>
      </c>
      <c r="W43" s="8">
        <v>7</v>
      </c>
      <c r="X43" s="11">
        <f t="shared" si="4"/>
        <v>87.5</v>
      </c>
      <c r="Y43" s="129">
        <v>4</v>
      </c>
      <c r="Z43" s="129">
        <v>12</v>
      </c>
      <c r="AA43" s="222">
        <f>SUM(Y43:Z43)</f>
        <v>16</v>
      </c>
      <c r="AB43" s="24">
        <v>6</v>
      </c>
      <c r="AC43" s="58">
        <f t="shared" si="5"/>
        <v>100</v>
      </c>
      <c r="AD43" s="176">
        <v>4</v>
      </c>
      <c r="AF43" s="9"/>
    </row>
    <row r="44" spans="1:32">
      <c r="A44" s="53">
        <v>39</v>
      </c>
      <c r="B44" s="47" t="s">
        <v>52</v>
      </c>
      <c r="C44" s="35">
        <v>0</v>
      </c>
      <c r="D44" s="33">
        <f t="shared" si="0"/>
        <v>0</v>
      </c>
      <c r="E44" s="7" t="s">
        <v>64</v>
      </c>
      <c r="F44" s="27"/>
      <c r="G44" s="29"/>
      <c r="H44" s="90">
        <v>0</v>
      </c>
      <c r="I44" s="127">
        <f t="shared" si="1"/>
        <v>0</v>
      </c>
      <c r="J44" s="18">
        <v>0</v>
      </c>
      <c r="K44" s="18"/>
      <c r="L44" s="197">
        <f>SUM(J44:K44)</f>
        <v>0</v>
      </c>
      <c r="M44" s="46">
        <v>1</v>
      </c>
      <c r="N44" s="11">
        <f t="shared" si="2"/>
        <v>14.285714285714285</v>
      </c>
      <c r="O44" s="26">
        <v>0</v>
      </c>
      <c r="P44" s="27"/>
      <c r="Q44" s="173">
        <f>SUM(O44:P44)</f>
        <v>0</v>
      </c>
      <c r="R44" s="130">
        <v>0</v>
      </c>
      <c r="S44" s="11">
        <f t="shared" si="3"/>
        <v>0</v>
      </c>
      <c r="T44" s="168">
        <v>0</v>
      </c>
      <c r="U44" s="136">
        <v>0</v>
      </c>
      <c r="V44" s="173">
        <f>SUM(T44:U44)</f>
        <v>0</v>
      </c>
      <c r="W44" s="28">
        <v>0</v>
      </c>
      <c r="X44" s="11">
        <f t="shared" si="4"/>
        <v>0</v>
      </c>
      <c r="Y44" s="18">
        <v>0</v>
      </c>
      <c r="Z44" s="65">
        <v>0</v>
      </c>
      <c r="AA44" s="197">
        <f>SUM(Y44:Z44)</f>
        <v>0</v>
      </c>
      <c r="AB44" s="188">
        <v>0</v>
      </c>
      <c r="AC44" s="58">
        <f t="shared" si="5"/>
        <v>0</v>
      </c>
      <c r="AD44" s="176">
        <v>0</v>
      </c>
      <c r="AF44" s="9"/>
    </row>
    <row r="45" spans="1:32">
      <c r="A45" s="53">
        <v>40</v>
      </c>
      <c r="B45" s="47" t="s">
        <v>53</v>
      </c>
      <c r="C45" s="40">
        <v>5</v>
      </c>
      <c r="D45" s="33">
        <f t="shared" si="0"/>
        <v>71.428571428571431</v>
      </c>
      <c r="E45" s="7" t="s">
        <v>64</v>
      </c>
      <c r="F45" s="27"/>
      <c r="G45" s="29"/>
      <c r="H45" s="90">
        <v>2</v>
      </c>
      <c r="I45" s="127">
        <f t="shared" si="1"/>
        <v>50</v>
      </c>
      <c r="J45" s="18">
        <v>1</v>
      </c>
      <c r="K45" s="18"/>
      <c r="L45" s="197">
        <f>SUM(J45:K45)</f>
        <v>1</v>
      </c>
      <c r="M45" s="130">
        <v>4</v>
      </c>
      <c r="N45" s="11">
        <f t="shared" si="2"/>
        <v>57.142857142857139</v>
      </c>
      <c r="O45" s="136">
        <v>1</v>
      </c>
      <c r="P45" s="27"/>
      <c r="Q45" s="173">
        <f>SUM(O45:P45)</f>
        <v>1</v>
      </c>
      <c r="R45" s="130">
        <v>1</v>
      </c>
      <c r="S45" s="11">
        <f t="shared" si="3"/>
        <v>100</v>
      </c>
      <c r="T45" s="136">
        <v>1</v>
      </c>
      <c r="U45" s="136">
        <v>10</v>
      </c>
      <c r="V45" s="173">
        <f>SUM(T45:U45)</f>
        <v>11</v>
      </c>
      <c r="W45" s="28">
        <v>5</v>
      </c>
      <c r="X45" s="11">
        <f t="shared" si="4"/>
        <v>62.5</v>
      </c>
      <c r="Y45" s="18">
        <v>4</v>
      </c>
      <c r="Z45" s="18">
        <v>6</v>
      </c>
      <c r="AA45" s="197">
        <f>SUM(Y45:Z45)</f>
        <v>10</v>
      </c>
      <c r="AB45" s="188">
        <v>6</v>
      </c>
      <c r="AC45" s="58">
        <f t="shared" si="5"/>
        <v>100</v>
      </c>
      <c r="AD45" s="178">
        <v>2</v>
      </c>
    </row>
    <row r="46" spans="1:32">
      <c r="A46" s="53">
        <v>41</v>
      </c>
      <c r="B46" s="47" t="s">
        <v>54</v>
      </c>
      <c r="C46" s="40">
        <v>6</v>
      </c>
      <c r="D46" s="33">
        <f t="shared" si="0"/>
        <v>85.714285714285708</v>
      </c>
      <c r="E46" s="7" t="s">
        <v>64</v>
      </c>
      <c r="F46" s="27"/>
      <c r="G46" s="29"/>
      <c r="H46" s="90">
        <v>4</v>
      </c>
      <c r="I46" s="127">
        <f t="shared" si="1"/>
        <v>100</v>
      </c>
      <c r="J46" s="18">
        <v>2</v>
      </c>
      <c r="K46" s="18"/>
      <c r="L46" s="197">
        <f>SUM(J46:K46)</f>
        <v>2</v>
      </c>
      <c r="M46" s="130">
        <v>6</v>
      </c>
      <c r="N46" s="11">
        <f t="shared" si="2"/>
        <v>85.714285714285708</v>
      </c>
      <c r="O46" s="136">
        <v>2</v>
      </c>
      <c r="P46" s="27"/>
      <c r="Q46" s="173">
        <f>SUM(O46:P46)</f>
        <v>2</v>
      </c>
      <c r="R46" s="130">
        <v>1</v>
      </c>
      <c r="S46" s="11">
        <f t="shared" si="3"/>
        <v>100</v>
      </c>
      <c r="T46" s="136">
        <v>2</v>
      </c>
      <c r="U46" s="136">
        <v>14</v>
      </c>
      <c r="V46" s="173">
        <f>SUM(T46:U46)</f>
        <v>16</v>
      </c>
      <c r="W46" s="28">
        <v>7</v>
      </c>
      <c r="X46" s="11">
        <f t="shared" si="4"/>
        <v>87.5</v>
      </c>
      <c r="Y46" s="18">
        <v>3</v>
      </c>
      <c r="Z46" s="18">
        <v>4</v>
      </c>
      <c r="AA46" s="197">
        <f>SUM(Y46:Z46)</f>
        <v>7</v>
      </c>
      <c r="AB46" s="188">
        <v>6</v>
      </c>
      <c r="AC46" s="58">
        <f t="shared" si="5"/>
        <v>100</v>
      </c>
      <c r="AD46" s="179">
        <v>4</v>
      </c>
    </row>
    <row r="47" spans="1:32" ht="15.75" thickBot="1">
      <c r="A47" s="54">
        <v>42</v>
      </c>
      <c r="B47" s="51" t="s">
        <v>55</v>
      </c>
      <c r="C47" s="41">
        <v>5</v>
      </c>
      <c r="D47" s="33">
        <f t="shared" si="0"/>
        <v>71.428571428571431</v>
      </c>
      <c r="E47" s="7" t="s">
        <v>64</v>
      </c>
      <c r="F47" s="42"/>
      <c r="G47" s="44"/>
      <c r="H47" s="91">
        <v>0</v>
      </c>
      <c r="I47" s="127">
        <f t="shared" si="1"/>
        <v>0</v>
      </c>
      <c r="J47" s="74">
        <v>0</v>
      </c>
      <c r="K47" s="74"/>
      <c r="L47" s="198">
        <f>SUM(J47:K47)</f>
        <v>0</v>
      </c>
      <c r="M47" s="131">
        <v>6</v>
      </c>
      <c r="N47" s="11">
        <f t="shared" si="2"/>
        <v>85.714285714285708</v>
      </c>
      <c r="O47" s="137">
        <v>2</v>
      </c>
      <c r="P47" s="42"/>
      <c r="Q47" s="180">
        <f>SUM(O47:P47)</f>
        <v>2</v>
      </c>
      <c r="R47" s="131">
        <v>1</v>
      </c>
      <c r="S47" s="11">
        <f t="shared" si="3"/>
        <v>100</v>
      </c>
      <c r="T47" s="137">
        <v>2</v>
      </c>
      <c r="U47" s="137">
        <v>14</v>
      </c>
      <c r="V47" s="180">
        <f>SUM(T47:U47)</f>
        <v>16</v>
      </c>
      <c r="W47" s="43">
        <v>6</v>
      </c>
      <c r="X47" s="11">
        <f t="shared" si="4"/>
        <v>75</v>
      </c>
      <c r="Y47" s="74">
        <v>3</v>
      </c>
      <c r="Z47" s="74">
        <v>6</v>
      </c>
      <c r="AA47" s="198">
        <f>SUM(Y47:Z47)</f>
        <v>9</v>
      </c>
      <c r="AB47" s="189">
        <v>6</v>
      </c>
      <c r="AC47" s="58">
        <f t="shared" si="5"/>
        <v>100</v>
      </c>
      <c r="AD47" s="182">
        <v>3</v>
      </c>
    </row>
    <row r="48" spans="1:32">
      <c r="C48" s="9"/>
      <c r="D48" s="9"/>
      <c r="E48" s="9"/>
      <c r="AC48" s="61"/>
    </row>
    <row r="49" spans="3:5">
      <c r="C49" s="9"/>
      <c r="D49" s="9"/>
      <c r="E49" s="9"/>
    </row>
    <row r="50" spans="3:5">
      <c r="C50" s="9"/>
      <c r="D50" s="9"/>
      <c r="E50" s="9"/>
    </row>
    <row r="51" spans="3:5">
      <c r="C51" s="9"/>
      <c r="D51" s="9"/>
      <c r="E51" s="9"/>
    </row>
    <row r="52" spans="3:5">
      <c r="C52" s="9"/>
      <c r="D52" s="9"/>
      <c r="E52" s="9"/>
    </row>
    <row r="53" spans="3:5">
      <c r="C53" s="9"/>
      <c r="D53" s="9"/>
      <c r="E53" s="9"/>
    </row>
    <row r="54" spans="3:5">
      <c r="C54" s="9"/>
      <c r="D54" s="9"/>
      <c r="E54" s="9"/>
    </row>
    <row r="55" spans="3:5">
      <c r="C55" s="9"/>
      <c r="D55" s="9"/>
      <c r="E55" s="9"/>
    </row>
    <row r="56" spans="3:5">
      <c r="C56" s="9"/>
      <c r="D56" s="9"/>
      <c r="E56" s="9"/>
    </row>
    <row r="57" spans="3:5">
      <c r="C57" s="9"/>
      <c r="D57" s="9"/>
      <c r="E57" s="9"/>
    </row>
    <row r="58" spans="3:5">
      <c r="C58" s="9"/>
      <c r="D58" s="9"/>
      <c r="E58" s="9"/>
    </row>
    <row r="59" spans="3:5">
      <c r="C59" s="9"/>
      <c r="D59" s="9"/>
      <c r="E59" s="9"/>
    </row>
  </sheetData>
  <mergeCells count="19">
    <mergeCell ref="AB4:AC4"/>
    <mergeCell ref="P4:Q4"/>
    <mergeCell ref="A1:AC1"/>
    <mergeCell ref="B2:AC2"/>
    <mergeCell ref="C3:G3"/>
    <mergeCell ref="H3:L3"/>
    <mergeCell ref="M3:Q3"/>
    <mergeCell ref="S3:V3"/>
    <mergeCell ref="W3:AA3"/>
    <mergeCell ref="AB3:AD3"/>
    <mergeCell ref="C4:E4"/>
    <mergeCell ref="F4:G4"/>
    <mergeCell ref="H4:J4"/>
    <mergeCell ref="K4:L4"/>
    <mergeCell ref="M4:O4"/>
    <mergeCell ref="R4:T4"/>
    <mergeCell ref="U4:V4"/>
    <mergeCell ref="W4:Y4"/>
    <mergeCell ref="Z4:A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opLeftCell="A31" workbookViewId="0">
      <selection activeCell="Y6" sqref="Y6:AA47"/>
    </sheetView>
  </sheetViews>
  <sheetFormatPr defaultRowHeight="15"/>
  <cols>
    <col min="1" max="1" width="3.140625" customWidth="1"/>
    <col min="2" max="2" width="30.7109375" customWidth="1"/>
    <col min="3" max="3" width="4.28515625" customWidth="1"/>
    <col min="4" max="4" width="4.42578125" customWidth="1"/>
    <col min="5" max="5" width="3.85546875" customWidth="1"/>
    <col min="6" max="6" width="4.42578125" customWidth="1"/>
    <col min="7" max="7" width="7.28515625" customWidth="1"/>
    <col min="8" max="8" width="3" customWidth="1"/>
    <col min="9" max="9" width="3.28515625" customWidth="1"/>
    <col min="10" max="10" width="3.7109375" customWidth="1"/>
    <col min="11" max="11" width="3.5703125" customWidth="1"/>
    <col min="12" max="12" width="6.7109375" customWidth="1"/>
    <col min="13" max="13" width="3.7109375" customWidth="1"/>
    <col min="14" max="14" width="3.42578125" customWidth="1"/>
    <col min="15" max="15" width="4" customWidth="1"/>
    <col min="16" max="16" width="3.85546875" customWidth="1"/>
    <col min="17" max="17" width="6.28515625" customWidth="1"/>
    <col min="18" max="18" width="3.5703125" customWidth="1"/>
    <col min="19" max="19" width="3.42578125" customWidth="1"/>
    <col min="20" max="20" width="3.140625" customWidth="1"/>
    <col min="21" max="21" width="3.28515625" customWidth="1"/>
    <col min="22" max="22" width="6" bestFit="1" customWidth="1"/>
    <col min="23" max="23" width="3" customWidth="1"/>
    <col min="24" max="24" width="3.28515625" customWidth="1"/>
    <col min="25" max="25" width="4.85546875" customWidth="1"/>
    <col min="26" max="26" width="4.28515625" customWidth="1"/>
    <col min="27" max="27" width="6.42578125" customWidth="1"/>
    <col min="28" max="28" width="4.42578125" customWidth="1"/>
    <col min="29" max="29" width="4.140625" customWidth="1"/>
    <col min="30" max="30" width="10.140625" customWidth="1"/>
  </cols>
  <sheetData>
    <row r="1" spans="1:36" ht="15.75">
      <c r="A1" s="150" t="s">
        <v>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</row>
    <row r="2" spans="1:36" ht="16.5" thickBot="1">
      <c r="A2" s="1"/>
      <c r="B2" s="152" t="s">
        <v>62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51"/>
      <c r="AE2" s="64"/>
    </row>
    <row r="3" spans="1:36" ht="15.75" thickBot="1">
      <c r="A3" s="2"/>
      <c r="B3" s="21"/>
      <c r="C3" s="154" t="s">
        <v>4</v>
      </c>
      <c r="D3" s="154"/>
      <c r="E3" s="154"/>
      <c r="F3" s="154"/>
      <c r="G3" s="155"/>
      <c r="H3" s="156" t="s">
        <v>5</v>
      </c>
      <c r="I3" s="154"/>
      <c r="J3" s="154"/>
      <c r="K3" s="154"/>
      <c r="L3" s="155"/>
      <c r="M3" s="156" t="s">
        <v>6</v>
      </c>
      <c r="N3" s="154"/>
      <c r="O3" s="154"/>
      <c r="P3" s="154"/>
      <c r="Q3" s="155"/>
      <c r="R3" s="45"/>
      <c r="S3" s="157" t="s">
        <v>7</v>
      </c>
      <c r="T3" s="157"/>
      <c r="U3" s="157"/>
      <c r="V3" s="158"/>
      <c r="W3" s="143" t="s">
        <v>9</v>
      </c>
      <c r="X3" s="143"/>
      <c r="Y3" s="143"/>
      <c r="Z3" s="143"/>
      <c r="AA3" s="159"/>
      <c r="AB3" s="142" t="s">
        <v>8</v>
      </c>
      <c r="AC3" s="143"/>
      <c r="AD3" s="144"/>
      <c r="AE3" s="62"/>
    </row>
    <row r="4" spans="1:36" ht="15.75" thickTop="1">
      <c r="A4" s="48"/>
      <c r="B4" s="104" t="s">
        <v>1</v>
      </c>
      <c r="C4" s="166" t="s">
        <v>10</v>
      </c>
      <c r="D4" s="161"/>
      <c r="E4" s="161"/>
      <c r="F4" s="162" t="s">
        <v>11</v>
      </c>
      <c r="G4" s="163"/>
      <c r="H4" s="160" t="s">
        <v>10</v>
      </c>
      <c r="I4" s="161"/>
      <c r="J4" s="161"/>
      <c r="K4" s="162" t="s">
        <v>11</v>
      </c>
      <c r="L4" s="163"/>
      <c r="M4" s="160" t="s">
        <v>10</v>
      </c>
      <c r="N4" s="161"/>
      <c r="O4" s="161"/>
      <c r="P4" s="162" t="s">
        <v>11</v>
      </c>
      <c r="Q4" s="163"/>
      <c r="R4" s="161" t="s">
        <v>10</v>
      </c>
      <c r="S4" s="161"/>
      <c r="T4" s="161"/>
      <c r="U4" s="162" t="s">
        <v>11</v>
      </c>
      <c r="V4" s="163"/>
      <c r="W4" s="161" t="s">
        <v>10</v>
      </c>
      <c r="X4" s="161"/>
      <c r="Y4" s="161"/>
      <c r="Z4" s="162" t="s">
        <v>11</v>
      </c>
      <c r="AA4" s="163"/>
      <c r="AB4" s="164" t="s">
        <v>10</v>
      </c>
      <c r="AC4" s="165"/>
      <c r="AD4" s="114" t="s">
        <v>11</v>
      </c>
      <c r="AE4" s="13" t="s">
        <v>3</v>
      </c>
    </row>
    <row r="5" spans="1:36" ht="48">
      <c r="A5" s="125"/>
      <c r="B5" s="126"/>
      <c r="C5" s="120" t="s">
        <v>73</v>
      </c>
      <c r="D5" s="113" t="s">
        <v>2</v>
      </c>
      <c r="E5" s="117" t="s">
        <v>12</v>
      </c>
      <c r="F5" s="117" t="s">
        <v>13</v>
      </c>
      <c r="G5" s="119" t="s">
        <v>56</v>
      </c>
      <c r="H5" s="120" t="s">
        <v>70</v>
      </c>
      <c r="I5" s="113" t="s">
        <v>2</v>
      </c>
      <c r="J5" s="117" t="s">
        <v>12</v>
      </c>
      <c r="K5" s="117" t="s">
        <v>13</v>
      </c>
      <c r="L5" s="119" t="s">
        <v>56</v>
      </c>
      <c r="M5" s="120" t="s">
        <v>57</v>
      </c>
      <c r="N5" s="113" t="s">
        <v>2</v>
      </c>
      <c r="O5" s="117" t="s">
        <v>12</v>
      </c>
      <c r="P5" s="117" t="s">
        <v>13</v>
      </c>
      <c r="Q5" s="119" t="s">
        <v>56</v>
      </c>
      <c r="R5" s="120" t="s">
        <v>77</v>
      </c>
      <c r="S5" s="113" t="s">
        <v>2</v>
      </c>
      <c r="T5" s="117" t="s">
        <v>78</v>
      </c>
      <c r="U5" s="117" t="s">
        <v>13</v>
      </c>
      <c r="V5" s="119" t="s">
        <v>56</v>
      </c>
      <c r="W5" s="120" t="s">
        <v>57</v>
      </c>
      <c r="X5" s="113" t="s">
        <v>2</v>
      </c>
      <c r="Y5" s="117" t="s">
        <v>12</v>
      </c>
      <c r="Z5" s="117" t="s">
        <v>13</v>
      </c>
      <c r="AA5" s="119" t="s">
        <v>56</v>
      </c>
      <c r="AB5" s="120" t="s">
        <v>79</v>
      </c>
      <c r="AC5" s="113" t="s">
        <v>2</v>
      </c>
      <c r="AD5" s="118" t="s">
        <v>82</v>
      </c>
      <c r="AE5" s="13"/>
    </row>
    <row r="6" spans="1:36">
      <c r="A6" s="94">
        <v>1</v>
      </c>
      <c r="B6" s="92" t="s">
        <v>14</v>
      </c>
      <c r="C6" s="105">
        <v>8</v>
      </c>
      <c r="D6" s="80">
        <f>C6/8*100</f>
        <v>100</v>
      </c>
      <c r="E6" s="95">
        <v>1</v>
      </c>
      <c r="F6" s="127"/>
      <c r="G6" s="215">
        <f>SUM(E6:F6)</f>
        <v>1</v>
      </c>
      <c r="H6" s="106">
        <v>6</v>
      </c>
      <c r="I6" s="11">
        <f>H6/6*100</f>
        <v>100</v>
      </c>
      <c r="J6" s="127">
        <v>3</v>
      </c>
      <c r="K6" s="127"/>
      <c r="L6" s="210">
        <f>SUM(J6:K6)</f>
        <v>3</v>
      </c>
      <c r="M6" s="7">
        <v>5</v>
      </c>
      <c r="N6" s="11">
        <f>M6/5*100</f>
        <v>100</v>
      </c>
      <c r="O6" s="11">
        <v>2</v>
      </c>
      <c r="P6" s="11" t="s">
        <v>64</v>
      </c>
      <c r="Q6" s="11">
        <v>2</v>
      </c>
      <c r="R6" s="7">
        <v>1</v>
      </c>
      <c r="S6" s="11">
        <f>R6/1*100</f>
        <v>100</v>
      </c>
      <c r="T6" s="203">
        <v>1</v>
      </c>
      <c r="U6" s="203">
        <v>14</v>
      </c>
      <c r="V6" s="204">
        <f>SUM(T6:U6)</f>
        <v>15</v>
      </c>
      <c r="W6" s="7">
        <v>9</v>
      </c>
      <c r="X6" s="11">
        <f>W6/11*100</f>
        <v>81.818181818181827</v>
      </c>
      <c r="Y6" s="127">
        <v>3</v>
      </c>
      <c r="Z6" s="127">
        <v>4</v>
      </c>
      <c r="AA6" s="210">
        <f>SUM(Y6:Z6)</f>
        <v>7</v>
      </c>
      <c r="AB6" s="100">
        <v>3</v>
      </c>
      <c r="AC6" s="58">
        <f>AB6/3*100</f>
        <v>100</v>
      </c>
      <c r="AD6" s="190">
        <v>3</v>
      </c>
    </row>
    <row r="7" spans="1:36">
      <c r="A7" s="53">
        <v>2</v>
      </c>
      <c r="B7" s="49" t="s">
        <v>15</v>
      </c>
      <c r="C7" s="35">
        <v>7</v>
      </c>
      <c r="D7" s="80">
        <f t="shared" ref="D7:D47" si="0">C7/8*100</f>
        <v>87.5</v>
      </c>
      <c r="E7" s="95">
        <v>1</v>
      </c>
      <c r="F7" s="65"/>
      <c r="G7" s="76">
        <f>SUM(E7:F7)</f>
        <v>1</v>
      </c>
      <c r="H7" s="82">
        <v>6</v>
      </c>
      <c r="I7" s="11">
        <f t="shared" ref="I7:I47" si="1">H7/6*100</f>
        <v>100</v>
      </c>
      <c r="J7" s="129">
        <v>3</v>
      </c>
      <c r="K7" s="65"/>
      <c r="L7" s="210">
        <f>SUM(J7:K7)</f>
        <v>3</v>
      </c>
      <c r="M7" s="6">
        <v>4</v>
      </c>
      <c r="N7" s="11">
        <f t="shared" ref="N7:N47" si="2">M7/5*100</f>
        <v>80</v>
      </c>
      <c r="O7" s="5">
        <v>2</v>
      </c>
      <c r="P7" s="11" t="s">
        <v>64</v>
      </c>
      <c r="Q7" s="5">
        <v>2</v>
      </c>
      <c r="R7" s="6">
        <v>1</v>
      </c>
      <c r="S7" s="11">
        <f t="shared" ref="S7:S47" si="3">R7/1*100</f>
        <v>100</v>
      </c>
      <c r="T7" s="168">
        <v>0</v>
      </c>
      <c r="U7" s="168">
        <v>16</v>
      </c>
      <c r="V7" s="204">
        <f>SUM(T7:U7)</f>
        <v>16</v>
      </c>
      <c r="W7" s="6">
        <v>8</v>
      </c>
      <c r="X7" s="11">
        <f t="shared" ref="X7:X47" si="4">W7/11*100</f>
        <v>72.727272727272734</v>
      </c>
      <c r="Y7" s="127">
        <v>3</v>
      </c>
      <c r="Z7" s="65">
        <v>2</v>
      </c>
      <c r="AA7" s="210">
        <f>SUM(Y7:Z7)</f>
        <v>5</v>
      </c>
      <c r="AB7" s="12">
        <v>3</v>
      </c>
      <c r="AC7" s="58">
        <f t="shared" ref="AC7:AC47" si="5">AB7/3*100</f>
        <v>100</v>
      </c>
      <c r="AD7" s="191">
        <v>3</v>
      </c>
      <c r="AF7" s="9"/>
      <c r="AJ7" s="9"/>
    </row>
    <row r="8" spans="1:36">
      <c r="A8" s="53">
        <v>3</v>
      </c>
      <c r="B8" s="49" t="s">
        <v>16</v>
      </c>
      <c r="C8" s="35">
        <v>8</v>
      </c>
      <c r="D8" s="80">
        <f t="shared" si="0"/>
        <v>100</v>
      </c>
      <c r="E8" s="95">
        <v>1</v>
      </c>
      <c r="F8" s="65"/>
      <c r="G8" s="76">
        <f>SUM(E8:F8)</f>
        <v>1</v>
      </c>
      <c r="H8" s="82">
        <v>6</v>
      </c>
      <c r="I8" s="11">
        <f t="shared" si="1"/>
        <v>100</v>
      </c>
      <c r="J8" s="65">
        <v>3</v>
      </c>
      <c r="K8" s="65"/>
      <c r="L8" s="211">
        <f>SUM(J8:K8)</f>
        <v>3</v>
      </c>
      <c r="M8" s="6">
        <v>5</v>
      </c>
      <c r="N8" s="11">
        <f t="shared" si="2"/>
        <v>100</v>
      </c>
      <c r="O8" s="5">
        <v>2</v>
      </c>
      <c r="P8" s="11" t="s">
        <v>64</v>
      </c>
      <c r="Q8" s="5">
        <v>2</v>
      </c>
      <c r="R8" s="6">
        <v>1</v>
      </c>
      <c r="S8" s="11">
        <f t="shared" si="3"/>
        <v>100</v>
      </c>
      <c r="T8" s="203">
        <v>1</v>
      </c>
      <c r="U8" s="168">
        <v>16</v>
      </c>
      <c r="V8" s="204">
        <f>SUM(T8:U8)</f>
        <v>17</v>
      </c>
      <c r="W8" s="6">
        <v>10</v>
      </c>
      <c r="X8" s="11">
        <f t="shared" si="4"/>
        <v>90.909090909090907</v>
      </c>
      <c r="Y8" s="127">
        <v>5</v>
      </c>
      <c r="Z8" s="65">
        <v>4</v>
      </c>
      <c r="AA8" s="210">
        <f>SUM(Y8:Z8)</f>
        <v>9</v>
      </c>
      <c r="AB8" s="12">
        <v>3</v>
      </c>
      <c r="AC8" s="58">
        <f t="shared" si="5"/>
        <v>100</v>
      </c>
      <c r="AD8" s="192">
        <v>3</v>
      </c>
    </row>
    <row r="9" spans="1:36">
      <c r="A9" s="53">
        <v>4</v>
      </c>
      <c r="B9" s="49" t="s">
        <v>17</v>
      </c>
      <c r="C9" s="35">
        <v>8</v>
      </c>
      <c r="D9" s="80">
        <f t="shared" si="0"/>
        <v>100</v>
      </c>
      <c r="E9" s="95">
        <v>1</v>
      </c>
      <c r="F9" s="65"/>
      <c r="G9" s="76">
        <f>SUM(E9:F9)</f>
        <v>1</v>
      </c>
      <c r="H9" s="82">
        <v>5</v>
      </c>
      <c r="I9" s="11">
        <f t="shared" si="1"/>
        <v>83.333333333333343</v>
      </c>
      <c r="J9" s="129">
        <v>3</v>
      </c>
      <c r="K9" s="65"/>
      <c r="L9" s="210">
        <f>SUM(J9:K9)</f>
        <v>3</v>
      </c>
      <c r="M9" s="6">
        <v>4</v>
      </c>
      <c r="N9" s="11">
        <f t="shared" si="2"/>
        <v>80</v>
      </c>
      <c r="O9" s="5">
        <v>2</v>
      </c>
      <c r="P9" s="11" t="s">
        <v>64</v>
      </c>
      <c r="Q9" s="5">
        <v>2</v>
      </c>
      <c r="R9" s="6">
        <v>1</v>
      </c>
      <c r="S9" s="11">
        <f t="shared" si="3"/>
        <v>100</v>
      </c>
      <c r="T9" s="168">
        <v>0</v>
      </c>
      <c r="U9" s="168">
        <v>16</v>
      </c>
      <c r="V9" s="204">
        <f>SUM(T9:U9)</f>
        <v>16</v>
      </c>
      <c r="W9" s="6">
        <v>6</v>
      </c>
      <c r="X9" s="11">
        <f t="shared" si="4"/>
        <v>54.54545454545454</v>
      </c>
      <c r="Y9" s="127">
        <v>4</v>
      </c>
      <c r="Z9" s="65">
        <v>4</v>
      </c>
      <c r="AA9" s="210">
        <f>SUM(Y9:Z9)</f>
        <v>8</v>
      </c>
      <c r="AB9" s="12">
        <v>3</v>
      </c>
      <c r="AC9" s="58">
        <f t="shared" si="5"/>
        <v>100</v>
      </c>
      <c r="AD9" s="193">
        <v>3</v>
      </c>
      <c r="AE9" s="9"/>
      <c r="AF9" s="9"/>
    </row>
    <row r="10" spans="1:36">
      <c r="A10" s="53">
        <v>5</v>
      </c>
      <c r="B10" s="50" t="s">
        <v>18</v>
      </c>
      <c r="C10" s="37">
        <v>8</v>
      </c>
      <c r="D10" s="80">
        <f t="shared" si="0"/>
        <v>100</v>
      </c>
      <c r="E10" s="95">
        <v>1</v>
      </c>
      <c r="F10" s="65"/>
      <c r="G10" s="76">
        <f>SUM(E10:F10)</f>
        <v>1</v>
      </c>
      <c r="H10" s="82">
        <v>5</v>
      </c>
      <c r="I10" s="11">
        <f t="shared" si="1"/>
        <v>83.333333333333343</v>
      </c>
      <c r="J10" s="65">
        <v>3</v>
      </c>
      <c r="K10" s="65"/>
      <c r="L10" s="210">
        <f>SUM(J10:K10)</f>
        <v>3</v>
      </c>
      <c r="M10" s="6">
        <v>5</v>
      </c>
      <c r="N10" s="11">
        <f t="shared" si="2"/>
        <v>100</v>
      </c>
      <c r="O10" s="5">
        <v>2</v>
      </c>
      <c r="P10" s="11" t="s">
        <v>64</v>
      </c>
      <c r="Q10" s="5">
        <v>2</v>
      </c>
      <c r="R10" s="6">
        <v>1</v>
      </c>
      <c r="S10" s="11">
        <f t="shared" si="3"/>
        <v>100</v>
      </c>
      <c r="T10" s="203">
        <v>0</v>
      </c>
      <c r="U10" s="168">
        <v>16</v>
      </c>
      <c r="V10" s="204">
        <f>SUM(T10:U10)</f>
        <v>16</v>
      </c>
      <c r="W10" s="6">
        <v>7</v>
      </c>
      <c r="X10" s="11">
        <f t="shared" si="4"/>
        <v>63.636363636363633</v>
      </c>
      <c r="Y10" s="127">
        <v>4</v>
      </c>
      <c r="Z10" s="65">
        <v>4</v>
      </c>
      <c r="AA10" s="210">
        <f>SUM(Y10:Z10)</f>
        <v>8</v>
      </c>
      <c r="AB10" s="12">
        <v>3</v>
      </c>
      <c r="AC10" s="58">
        <f t="shared" si="5"/>
        <v>100</v>
      </c>
      <c r="AD10" s="191">
        <v>3</v>
      </c>
      <c r="AI10" s="15"/>
    </row>
    <row r="11" spans="1:36">
      <c r="A11" s="53">
        <v>6</v>
      </c>
      <c r="B11" s="49" t="s">
        <v>19</v>
      </c>
      <c r="C11" s="35">
        <v>6</v>
      </c>
      <c r="D11" s="80">
        <f t="shared" si="0"/>
        <v>75</v>
      </c>
      <c r="E11" s="95">
        <v>1</v>
      </c>
      <c r="F11" s="65"/>
      <c r="G11" s="76">
        <f>SUM(E11:F11)</f>
        <v>1</v>
      </c>
      <c r="H11" s="82">
        <v>5</v>
      </c>
      <c r="I11" s="11">
        <f t="shared" si="1"/>
        <v>83.333333333333343</v>
      </c>
      <c r="J11" s="65">
        <v>3</v>
      </c>
      <c r="K11" s="65"/>
      <c r="L11" s="210">
        <f>SUM(J11:K11)</f>
        <v>3</v>
      </c>
      <c r="M11" s="6">
        <v>5</v>
      </c>
      <c r="N11" s="11">
        <f t="shared" si="2"/>
        <v>100</v>
      </c>
      <c r="O11" s="5">
        <v>2</v>
      </c>
      <c r="P11" s="11" t="s">
        <v>64</v>
      </c>
      <c r="Q11" s="5">
        <v>2</v>
      </c>
      <c r="R11" s="6">
        <v>1</v>
      </c>
      <c r="S11" s="11">
        <f t="shared" si="3"/>
        <v>100</v>
      </c>
      <c r="T11" s="168">
        <v>0</v>
      </c>
      <c r="U11" s="168">
        <v>12</v>
      </c>
      <c r="V11" s="204">
        <f>SUM(T11:U11)</f>
        <v>12</v>
      </c>
      <c r="W11" s="6">
        <v>10</v>
      </c>
      <c r="X11" s="11">
        <f t="shared" si="4"/>
        <v>90.909090909090907</v>
      </c>
      <c r="Y11" s="127">
        <v>3</v>
      </c>
      <c r="Z11" s="65">
        <v>4</v>
      </c>
      <c r="AA11" s="210">
        <f>SUM(Y11:Z11)</f>
        <v>7</v>
      </c>
      <c r="AB11" s="12">
        <v>3</v>
      </c>
      <c r="AC11" s="58">
        <f t="shared" si="5"/>
        <v>100</v>
      </c>
      <c r="AD11" s="193">
        <v>3</v>
      </c>
      <c r="AG11" s="27"/>
      <c r="AI11" s="9"/>
    </row>
    <row r="12" spans="1:36">
      <c r="A12" s="53">
        <v>7</v>
      </c>
      <c r="B12" s="49" t="s">
        <v>20</v>
      </c>
      <c r="C12" s="35">
        <v>7</v>
      </c>
      <c r="D12" s="80">
        <f t="shared" si="0"/>
        <v>87.5</v>
      </c>
      <c r="E12" s="95">
        <v>1</v>
      </c>
      <c r="F12" s="65"/>
      <c r="G12" s="76">
        <f>SUM(E12:F12)</f>
        <v>1</v>
      </c>
      <c r="H12" s="82">
        <v>5</v>
      </c>
      <c r="I12" s="11">
        <f t="shared" si="1"/>
        <v>83.333333333333343</v>
      </c>
      <c r="J12" s="127">
        <v>3</v>
      </c>
      <c r="K12" s="65"/>
      <c r="L12" s="210">
        <f>SUM(J12:K12)</f>
        <v>3</v>
      </c>
      <c r="M12" s="6">
        <v>5</v>
      </c>
      <c r="N12" s="11">
        <f t="shared" si="2"/>
        <v>100</v>
      </c>
      <c r="O12" s="5">
        <v>2</v>
      </c>
      <c r="P12" s="11" t="s">
        <v>64</v>
      </c>
      <c r="Q12" s="5">
        <v>2</v>
      </c>
      <c r="R12" s="6">
        <v>1</v>
      </c>
      <c r="S12" s="11">
        <f t="shared" si="3"/>
        <v>100</v>
      </c>
      <c r="T12" s="203">
        <v>0</v>
      </c>
      <c r="U12" s="168">
        <v>16</v>
      </c>
      <c r="V12" s="204">
        <f>SUM(T12:U12)</f>
        <v>16</v>
      </c>
      <c r="W12" s="6">
        <v>6</v>
      </c>
      <c r="X12" s="11">
        <f t="shared" si="4"/>
        <v>54.54545454545454</v>
      </c>
      <c r="Y12" s="127">
        <v>3</v>
      </c>
      <c r="Z12" s="65">
        <v>4</v>
      </c>
      <c r="AA12" s="210">
        <f>SUM(Y12:Z12)</f>
        <v>7</v>
      </c>
      <c r="AB12" s="12">
        <v>3</v>
      </c>
      <c r="AC12" s="58">
        <f t="shared" si="5"/>
        <v>100</v>
      </c>
      <c r="AD12" s="191">
        <v>3</v>
      </c>
    </row>
    <row r="13" spans="1:36">
      <c r="A13" s="53">
        <v>8</v>
      </c>
      <c r="B13" s="49" t="s">
        <v>21</v>
      </c>
      <c r="C13" s="35">
        <v>6</v>
      </c>
      <c r="D13" s="80">
        <f t="shared" si="0"/>
        <v>75</v>
      </c>
      <c r="E13" s="95">
        <v>0</v>
      </c>
      <c r="F13" s="65"/>
      <c r="G13" s="76">
        <f>SUM(E13:F13)</f>
        <v>0</v>
      </c>
      <c r="H13" s="82">
        <v>5</v>
      </c>
      <c r="I13" s="11">
        <f t="shared" si="1"/>
        <v>83.333333333333343</v>
      </c>
      <c r="J13" s="65">
        <v>3</v>
      </c>
      <c r="K13" s="65"/>
      <c r="L13" s="210">
        <f>SUM(J13:K13)</f>
        <v>3</v>
      </c>
      <c r="M13" s="6">
        <v>5</v>
      </c>
      <c r="N13" s="11">
        <f t="shared" si="2"/>
        <v>100</v>
      </c>
      <c r="O13" s="5">
        <v>2</v>
      </c>
      <c r="P13" s="11" t="s">
        <v>64</v>
      </c>
      <c r="Q13" s="5">
        <v>2</v>
      </c>
      <c r="R13" s="6">
        <v>1</v>
      </c>
      <c r="S13" s="11">
        <f t="shared" si="3"/>
        <v>100</v>
      </c>
      <c r="T13" s="168">
        <v>0</v>
      </c>
      <c r="U13" s="168">
        <v>4</v>
      </c>
      <c r="V13" s="204">
        <f>SUM(T13:U13)</f>
        <v>4</v>
      </c>
      <c r="W13" s="6">
        <v>6</v>
      </c>
      <c r="X13" s="11">
        <f t="shared" si="4"/>
        <v>54.54545454545454</v>
      </c>
      <c r="Y13" s="127">
        <v>2</v>
      </c>
      <c r="Z13" s="65">
        <v>2</v>
      </c>
      <c r="AA13" s="210">
        <f>SUM(Y13:Z13)</f>
        <v>4</v>
      </c>
      <c r="AB13" s="12">
        <v>3</v>
      </c>
      <c r="AC13" s="58">
        <f t="shared" si="5"/>
        <v>100</v>
      </c>
      <c r="AD13" s="193">
        <v>3</v>
      </c>
    </row>
    <row r="14" spans="1:36">
      <c r="A14" s="53">
        <v>9</v>
      </c>
      <c r="B14" s="49" t="s">
        <v>22</v>
      </c>
      <c r="C14" s="35">
        <v>7</v>
      </c>
      <c r="D14" s="80">
        <f t="shared" si="0"/>
        <v>87.5</v>
      </c>
      <c r="E14" s="95">
        <v>1</v>
      </c>
      <c r="F14" s="65"/>
      <c r="G14" s="76">
        <f>SUM(E14:F14)</f>
        <v>1</v>
      </c>
      <c r="H14" s="82">
        <v>5</v>
      </c>
      <c r="I14" s="11">
        <f t="shared" si="1"/>
        <v>83.333333333333343</v>
      </c>
      <c r="J14" s="127">
        <v>3</v>
      </c>
      <c r="K14" s="65"/>
      <c r="L14" s="210">
        <f>SUM(J14:K14)</f>
        <v>3</v>
      </c>
      <c r="M14" s="6">
        <v>5</v>
      </c>
      <c r="N14" s="11">
        <f t="shared" si="2"/>
        <v>100</v>
      </c>
      <c r="O14" s="5">
        <v>2</v>
      </c>
      <c r="P14" s="11" t="s">
        <v>64</v>
      </c>
      <c r="Q14" s="5">
        <v>2</v>
      </c>
      <c r="R14" s="6">
        <v>1</v>
      </c>
      <c r="S14" s="11">
        <f t="shared" si="3"/>
        <v>100</v>
      </c>
      <c r="T14" s="203">
        <v>0</v>
      </c>
      <c r="U14" s="168">
        <v>8</v>
      </c>
      <c r="V14" s="204">
        <f>SUM(T14:U14)</f>
        <v>8</v>
      </c>
      <c r="W14" s="6">
        <v>7</v>
      </c>
      <c r="X14" s="11">
        <f t="shared" si="4"/>
        <v>63.636363636363633</v>
      </c>
      <c r="Y14" s="127">
        <v>2</v>
      </c>
      <c r="Z14" s="65">
        <v>4</v>
      </c>
      <c r="AA14" s="210">
        <f>SUM(Y14:Z14)</f>
        <v>6</v>
      </c>
      <c r="AB14" s="12">
        <v>2</v>
      </c>
      <c r="AC14" s="58">
        <f t="shared" si="5"/>
        <v>66.666666666666657</v>
      </c>
      <c r="AD14" s="193">
        <v>2</v>
      </c>
    </row>
    <row r="15" spans="1:36">
      <c r="A15" s="53">
        <v>10</v>
      </c>
      <c r="B15" s="49" t="s">
        <v>23</v>
      </c>
      <c r="C15" s="35">
        <v>8</v>
      </c>
      <c r="D15" s="80">
        <f t="shared" si="0"/>
        <v>100</v>
      </c>
      <c r="E15" s="95">
        <v>1</v>
      </c>
      <c r="F15" s="65"/>
      <c r="G15" s="76">
        <f>SUM(E15:F15)</f>
        <v>1</v>
      </c>
      <c r="H15" s="83">
        <v>5</v>
      </c>
      <c r="I15" s="11">
        <f t="shared" si="1"/>
        <v>83.333333333333343</v>
      </c>
      <c r="J15" s="65">
        <v>3</v>
      </c>
      <c r="K15" s="65"/>
      <c r="L15" s="210">
        <f>SUM(J15:K15)</f>
        <v>3</v>
      </c>
      <c r="M15" s="6">
        <v>5</v>
      </c>
      <c r="N15" s="11">
        <f t="shared" si="2"/>
        <v>100</v>
      </c>
      <c r="O15" s="5">
        <v>2</v>
      </c>
      <c r="P15" s="11" t="s">
        <v>64</v>
      </c>
      <c r="Q15" s="5">
        <v>2</v>
      </c>
      <c r="R15" s="6">
        <v>1</v>
      </c>
      <c r="S15" s="11">
        <f t="shared" si="3"/>
        <v>100</v>
      </c>
      <c r="T15" s="168">
        <v>1</v>
      </c>
      <c r="U15" s="168">
        <v>14</v>
      </c>
      <c r="V15" s="204">
        <f>SUM(T15:U15)</f>
        <v>15</v>
      </c>
      <c r="W15" s="6">
        <v>11</v>
      </c>
      <c r="X15" s="11">
        <f t="shared" si="4"/>
        <v>100</v>
      </c>
      <c r="Y15" s="127">
        <v>4</v>
      </c>
      <c r="Z15" s="65">
        <v>4</v>
      </c>
      <c r="AA15" s="210">
        <f>SUM(Y15:Z15)</f>
        <v>8</v>
      </c>
      <c r="AB15" s="12">
        <v>3</v>
      </c>
      <c r="AC15" s="58">
        <f t="shared" si="5"/>
        <v>100</v>
      </c>
      <c r="AD15" s="191">
        <v>3</v>
      </c>
    </row>
    <row r="16" spans="1:36">
      <c r="A16" s="53">
        <v>11</v>
      </c>
      <c r="B16" s="49" t="s">
        <v>24</v>
      </c>
      <c r="C16" s="35">
        <v>5</v>
      </c>
      <c r="D16" s="80">
        <f t="shared" si="0"/>
        <v>62.5</v>
      </c>
      <c r="E16" s="95">
        <v>1</v>
      </c>
      <c r="F16" s="65"/>
      <c r="G16" s="76">
        <f>SUM(E16:F16)</f>
        <v>1</v>
      </c>
      <c r="H16" s="83">
        <v>4</v>
      </c>
      <c r="I16" s="11">
        <f t="shared" si="1"/>
        <v>66.666666666666657</v>
      </c>
      <c r="J16" s="128">
        <v>2</v>
      </c>
      <c r="K16" s="65"/>
      <c r="L16" s="210">
        <f>SUM(J16:K16)</f>
        <v>2</v>
      </c>
      <c r="M16" s="6">
        <v>3</v>
      </c>
      <c r="N16" s="11">
        <f t="shared" si="2"/>
        <v>60</v>
      </c>
      <c r="O16" s="5">
        <v>2</v>
      </c>
      <c r="P16" s="11" t="s">
        <v>64</v>
      </c>
      <c r="Q16" s="5">
        <v>2</v>
      </c>
      <c r="R16" s="6">
        <v>1</v>
      </c>
      <c r="S16" s="11">
        <f t="shared" si="3"/>
        <v>100</v>
      </c>
      <c r="T16" s="203">
        <v>0</v>
      </c>
      <c r="U16" s="168">
        <v>14</v>
      </c>
      <c r="V16" s="204">
        <f>SUM(T16:U16)</f>
        <v>14</v>
      </c>
      <c r="W16" s="6">
        <v>6</v>
      </c>
      <c r="X16" s="11">
        <f t="shared" si="4"/>
        <v>54.54545454545454</v>
      </c>
      <c r="Y16" s="127">
        <v>4</v>
      </c>
      <c r="Z16" s="65">
        <v>0</v>
      </c>
      <c r="AA16" s="210">
        <f>SUM(Y16:Z16)</f>
        <v>4</v>
      </c>
      <c r="AB16" s="12">
        <v>3</v>
      </c>
      <c r="AC16" s="58">
        <f t="shared" si="5"/>
        <v>100</v>
      </c>
      <c r="AD16" s="194">
        <v>3</v>
      </c>
    </row>
    <row r="17" spans="1:30">
      <c r="A17" s="53">
        <v>12</v>
      </c>
      <c r="B17" s="49" t="s">
        <v>25</v>
      </c>
      <c r="C17" s="35">
        <v>7</v>
      </c>
      <c r="D17" s="80">
        <f t="shared" si="0"/>
        <v>87.5</v>
      </c>
      <c r="E17" s="95">
        <v>1</v>
      </c>
      <c r="F17" s="65"/>
      <c r="G17" s="76">
        <f>SUM(E17:F17)</f>
        <v>1</v>
      </c>
      <c r="H17" s="83">
        <v>6</v>
      </c>
      <c r="I17" s="11">
        <f t="shared" si="1"/>
        <v>100</v>
      </c>
      <c r="J17" s="128">
        <v>3</v>
      </c>
      <c r="K17" s="65"/>
      <c r="L17" s="210">
        <f>SUM(J17:K17)</f>
        <v>3</v>
      </c>
      <c r="M17" s="6">
        <v>5</v>
      </c>
      <c r="N17" s="11">
        <f t="shared" si="2"/>
        <v>100</v>
      </c>
      <c r="O17" s="5">
        <v>2</v>
      </c>
      <c r="P17" s="11" t="s">
        <v>64</v>
      </c>
      <c r="Q17" s="5">
        <v>2</v>
      </c>
      <c r="R17" s="6">
        <v>0</v>
      </c>
      <c r="S17" s="11">
        <f t="shared" si="3"/>
        <v>0</v>
      </c>
      <c r="T17" s="168">
        <v>0</v>
      </c>
      <c r="U17" s="168">
        <v>10</v>
      </c>
      <c r="V17" s="204">
        <f>SUM(T17:U17)</f>
        <v>10</v>
      </c>
      <c r="W17" s="6">
        <v>9</v>
      </c>
      <c r="X17" s="11">
        <f t="shared" si="4"/>
        <v>81.818181818181827</v>
      </c>
      <c r="Y17" s="127">
        <v>3</v>
      </c>
      <c r="Z17" s="65">
        <v>4</v>
      </c>
      <c r="AA17" s="210">
        <f>SUM(Y17:Z17)</f>
        <v>7</v>
      </c>
      <c r="AB17" s="12">
        <v>2</v>
      </c>
      <c r="AC17" s="58">
        <f t="shared" si="5"/>
        <v>66.666666666666657</v>
      </c>
      <c r="AD17" s="194">
        <v>2</v>
      </c>
    </row>
    <row r="18" spans="1:30">
      <c r="A18" s="53">
        <v>13</v>
      </c>
      <c r="B18" s="49" t="s">
        <v>26</v>
      </c>
      <c r="C18" s="35">
        <v>8</v>
      </c>
      <c r="D18" s="80">
        <f t="shared" si="0"/>
        <v>100</v>
      </c>
      <c r="E18" s="95">
        <v>1</v>
      </c>
      <c r="F18" s="65"/>
      <c r="G18" s="76">
        <f>SUM(E18:F18)</f>
        <v>1</v>
      </c>
      <c r="H18" s="83">
        <v>5</v>
      </c>
      <c r="I18" s="11">
        <f t="shared" si="1"/>
        <v>83.333333333333343</v>
      </c>
      <c r="J18" s="128">
        <v>2</v>
      </c>
      <c r="K18" s="65"/>
      <c r="L18" s="211">
        <f>SUM(J18:K18)</f>
        <v>2</v>
      </c>
      <c r="M18" s="6">
        <v>5</v>
      </c>
      <c r="N18" s="11">
        <f t="shared" si="2"/>
        <v>100</v>
      </c>
      <c r="O18" s="5">
        <v>2</v>
      </c>
      <c r="P18" s="11" t="s">
        <v>64</v>
      </c>
      <c r="Q18" s="5">
        <v>2</v>
      </c>
      <c r="R18" s="6">
        <v>0</v>
      </c>
      <c r="S18" s="11">
        <f t="shared" si="3"/>
        <v>0</v>
      </c>
      <c r="T18" s="203">
        <v>0</v>
      </c>
      <c r="U18" s="168">
        <v>16</v>
      </c>
      <c r="V18" s="204">
        <f>SUM(T18:U18)</f>
        <v>16</v>
      </c>
      <c r="W18" s="6">
        <v>8</v>
      </c>
      <c r="X18" s="11">
        <f t="shared" si="4"/>
        <v>72.727272727272734</v>
      </c>
      <c r="Y18" s="127">
        <v>3</v>
      </c>
      <c r="Z18" s="65">
        <v>4</v>
      </c>
      <c r="AA18" s="210">
        <f>SUM(Y18:Z18)</f>
        <v>7</v>
      </c>
      <c r="AB18" s="12">
        <v>3</v>
      </c>
      <c r="AC18" s="58">
        <f t="shared" si="5"/>
        <v>100</v>
      </c>
      <c r="AD18" s="194">
        <v>3</v>
      </c>
    </row>
    <row r="19" spans="1:30">
      <c r="A19" s="53">
        <v>14</v>
      </c>
      <c r="B19" s="49" t="s">
        <v>27</v>
      </c>
      <c r="C19" s="35">
        <v>1</v>
      </c>
      <c r="D19" s="80">
        <f t="shared" si="0"/>
        <v>12.5</v>
      </c>
      <c r="E19" s="95">
        <v>1</v>
      </c>
      <c r="F19" s="65"/>
      <c r="G19" s="76">
        <f>SUM(E19:F19)</f>
        <v>1</v>
      </c>
      <c r="H19" s="83">
        <v>3</v>
      </c>
      <c r="I19" s="11">
        <f t="shared" si="1"/>
        <v>50</v>
      </c>
      <c r="J19" s="128">
        <v>3</v>
      </c>
      <c r="K19" s="65"/>
      <c r="L19" s="211">
        <f>SUM(J19:K19)</f>
        <v>3</v>
      </c>
      <c r="M19" s="6">
        <v>1</v>
      </c>
      <c r="N19" s="11">
        <f t="shared" si="2"/>
        <v>20</v>
      </c>
      <c r="O19" s="5">
        <v>1</v>
      </c>
      <c r="P19" s="11" t="s">
        <v>64</v>
      </c>
      <c r="Q19" s="5">
        <v>1</v>
      </c>
      <c r="R19" s="6">
        <v>1</v>
      </c>
      <c r="S19" s="11">
        <f t="shared" si="3"/>
        <v>100</v>
      </c>
      <c r="T19" s="168">
        <v>0</v>
      </c>
      <c r="U19" s="168">
        <v>0</v>
      </c>
      <c r="V19" s="204">
        <f>SUM(T19:U19)</f>
        <v>0</v>
      </c>
      <c r="W19" s="6">
        <v>6</v>
      </c>
      <c r="X19" s="11">
        <f t="shared" si="4"/>
        <v>54.54545454545454</v>
      </c>
      <c r="Y19" s="127">
        <v>4</v>
      </c>
      <c r="Z19" s="65">
        <v>2</v>
      </c>
      <c r="AA19" s="210">
        <f>SUM(Y19:Z19)</f>
        <v>6</v>
      </c>
      <c r="AB19" s="12">
        <v>3</v>
      </c>
      <c r="AC19" s="58">
        <f t="shared" si="5"/>
        <v>100</v>
      </c>
      <c r="AD19" s="192">
        <v>3</v>
      </c>
    </row>
    <row r="20" spans="1:30">
      <c r="A20" s="53">
        <v>15</v>
      </c>
      <c r="B20" s="49" t="s">
        <v>28</v>
      </c>
      <c r="C20" s="35">
        <v>6</v>
      </c>
      <c r="D20" s="80">
        <f t="shared" si="0"/>
        <v>75</v>
      </c>
      <c r="E20" s="95">
        <v>1</v>
      </c>
      <c r="F20" s="65">
        <v>16</v>
      </c>
      <c r="G20" s="76">
        <f>SUM(E20:F20)</f>
        <v>17</v>
      </c>
      <c r="H20" s="83">
        <v>5</v>
      </c>
      <c r="I20" s="11">
        <f t="shared" si="1"/>
        <v>83.333333333333343</v>
      </c>
      <c r="J20" s="128">
        <v>3</v>
      </c>
      <c r="K20" s="65"/>
      <c r="L20" s="211">
        <f>SUM(J20:K20)</f>
        <v>3</v>
      </c>
      <c r="M20" s="6">
        <v>5</v>
      </c>
      <c r="N20" s="11">
        <f t="shared" si="2"/>
        <v>100</v>
      </c>
      <c r="O20" s="5">
        <v>2</v>
      </c>
      <c r="P20" s="11" t="s">
        <v>64</v>
      </c>
      <c r="Q20" s="5">
        <v>2</v>
      </c>
      <c r="R20" s="6">
        <v>1</v>
      </c>
      <c r="S20" s="11">
        <f t="shared" si="3"/>
        <v>100</v>
      </c>
      <c r="T20" s="168">
        <v>0</v>
      </c>
      <c r="U20" s="168"/>
      <c r="V20" s="204">
        <f>SUM(T20:U20)</f>
        <v>0</v>
      </c>
      <c r="W20" s="6">
        <v>7</v>
      </c>
      <c r="X20" s="11">
        <f t="shared" si="4"/>
        <v>63.636363636363633</v>
      </c>
      <c r="Y20" s="127">
        <v>3</v>
      </c>
      <c r="Z20" s="65">
        <v>4</v>
      </c>
      <c r="AA20" s="210">
        <f>SUM(Y20:Z20)</f>
        <v>7</v>
      </c>
      <c r="AB20" s="12">
        <v>3</v>
      </c>
      <c r="AC20" s="58">
        <f t="shared" si="5"/>
        <v>100</v>
      </c>
      <c r="AD20" s="193">
        <v>3</v>
      </c>
    </row>
    <row r="21" spans="1:30">
      <c r="A21" s="53">
        <v>16</v>
      </c>
      <c r="B21" s="49" t="s">
        <v>29</v>
      </c>
      <c r="C21" s="35">
        <v>7</v>
      </c>
      <c r="D21" s="80">
        <f t="shared" si="0"/>
        <v>87.5</v>
      </c>
      <c r="E21" s="95">
        <v>1</v>
      </c>
      <c r="F21" s="65">
        <v>20</v>
      </c>
      <c r="G21" s="76">
        <f>SUM(E21:F21)</f>
        <v>21</v>
      </c>
      <c r="H21" s="83">
        <v>5</v>
      </c>
      <c r="I21" s="11">
        <f t="shared" si="1"/>
        <v>83.333333333333343</v>
      </c>
      <c r="J21" s="128">
        <v>3</v>
      </c>
      <c r="K21" s="65"/>
      <c r="L21" s="211">
        <f>SUM(J21:K21)</f>
        <v>3</v>
      </c>
      <c r="M21" s="6">
        <v>5</v>
      </c>
      <c r="N21" s="11">
        <f t="shared" si="2"/>
        <v>100</v>
      </c>
      <c r="O21" s="5">
        <v>2</v>
      </c>
      <c r="P21" s="11" t="s">
        <v>64</v>
      </c>
      <c r="Q21" s="5">
        <v>2</v>
      </c>
      <c r="R21" s="6">
        <v>1</v>
      </c>
      <c r="S21" s="11">
        <f t="shared" si="3"/>
        <v>100</v>
      </c>
      <c r="T21" s="168">
        <v>0</v>
      </c>
      <c r="U21" s="168"/>
      <c r="V21" s="204">
        <f>SUM(T21:U21)</f>
        <v>0</v>
      </c>
      <c r="W21" s="6">
        <v>4</v>
      </c>
      <c r="X21" s="11">
        <f t="shared" si="4"/>
        <v>36.363636363636367</v>
      </c>
      <c r="Y21" s="127">
        <v>4</v>
      </c>
      <c r="Z21" s="65">
        <v>4</v>
      </c>
      <c r="AA21" s="210">
        <f>SUM(Y21:Z21)</f>
        <v>8</v>
      </c>
      <c r="AB21" s="12">
        <v>2</v>
      </c>
      <c r="AC21" s="58">
        <f t="shared" si="5"/>
        <v>66.666666666666657</v>
      </c>
      <c r="AD21" s="193">
        <v>2</v>
      </c>
    </row>
    <row r="22" spans="1:30">
      <c r="A22" s="53">
        <v>17</v>
      </c>
      <c r="B22" s="49" t="s">
        <v>30</v>
      </c>
      <c r="C22" s="35">
        <v>8</v>
      </c>
      <c r="D22" s="80">
        <f t="shared" si="0"/>
        <v>100</v>
      </c>
      <c r="E22" s="95">
        <v>1</v>
      </c>
      <c r="F22" s="65">
        <v>18</v>
      </c>
      <c r="G22" s="76">
        <f>SUM(E22:F22)</f>
        <v>19</v>
      </c>
      <c r="H22" s="83">
        <v>5</v>
      </c>
      <c r="I22" s="11">
        <f t="shared" si="1"/>
        <v>83.333333333333343</v>
      </c>
      <c r="J22" s="128">
        <v>3</v>
      </c>
      <c r="K22" s="65"/>
      <c r="L22" s="211">
        <f>SUM(J22:K22)</f>
        <v>3</v>
      </c>
      <c r="M22" s="6">
        <v>5</v>
      </c>
      <c r="N22" s="11">
        <f t="shared" si="2"/>
        <v>100</v>
      </c>
      <c r="O22" s="5">
        <v>2</v>
      </c>
      <c r="P22" s="11" t="s">
        <v>64</v>
      </c>
      <c r="Q22" s="5">
        <v>2</v>
      </c>
      <c r="R22" s="6">
        <v>1</v>
      </c>
      <c r="S22" s="11">
        <f t="shared" si="3"/>
        <v>100</v>
      </c>
      <c r="T22" s="168">
        <v>1</v>
      </c>
      <c r="U22" s="168"/>
      <c r="V22" s="204">
        <f>SUM(T22:U22)</f>
        <v>1</v>
      </c>
      <c r="W22" s="6">
        <v>4</v>
      </c>
      <c r="X22" s="11">
        <f t="shared" si="4"/>
        <v>36.363636363636367</v>
      </c>
      <c r="Y22" s="127">
        <v>3</v>
      </c>
      <c r="Z22" s="65">
        <v>4</v>
      </c>
      <c r="AA22" s="210">
        <f>SUM(Y22:Z22)</f>
        <v>7</v>
      </c>
      <c r="AB22" s="12">
        <v>3</v>
      </c>
      <c r="AC22" s="58">
        <f t="shared" si="5"/>
        <v>100</v>
      </c>
      <c r="AD22" s="191">
        <v>3</v>
      </c>
    </row>
    <row r="23" spans="1:30">
      <c r="A23" s="53">
        <v>18</v>
      </c>
      <c r="B23" s="49" t="s">
        <v>31</v>
      </c>
      <c r="C23" s="35">
        <v>8</v>
      </c>
      <c r="D23" s="80">
        <f t="shared" si="0"/>
        <v>100</v>
      </c>
      <c r="E23" s="95">
        <v>1</v>
      </c>
      <c r="F23" s="65">
        <v>22</v>
      </c>
      <c r="G23" s="76">
        <f>SUM(E23:F23)</f>
        <v>23</v>
      </c>
      <c r="H23" s="83">
        <v>5</v>
      </c>
      <c r="I23" s="11">
        <f t="shared" si="1"/>
        <v>83.333333333333343</v>
      </c>
      <c r="J23" s="128">
        <v>3</v>
      </c>
      <c r="K23" s="65"/>
      <c r="L23" s="211">
        <f>SUM(J23:K23)</f>
        <v>3</v>
      </c>
      <c r="M23" s="6">
        <v>5</v>
      </c>
      <c r="N23" s="11">
        <f t="shared" si="2"/>
        <v>100</v>
      </c>
      <c r="O23" s="5">
        <v>2</v>
      </c>
      <c r="P23" s="11" t="s">
        <v>64</v>
      </c>
      <c r="Q23" s="5">
        <v>2</v>
      </c>
      <c r="R23" s="6">
        <v>1</v>
      </c>
      <c r="S23" s="11">
        <f t="shared" si="3"/>
        <v>100</v>
      </c>
      <c r="T23" s="168">
        <v>0</v>
      </c>
      <c r="U23" s="168"/>
      <c r="V23" s="204">
        <f>SUM(T23:U23)</f>
        <v>0</v>
      </c>
      <c r="W23" s="6">
        <v>10</v>
      </c>
      <c r="X23" s="11">
        <f t="shared" si="4"/>
        <v>90.909090909090907</v>
      </c>
      <c r="Y23" s="127">
        <v>3</v>
      </c>
      <c r="Z23" s="65">
        <v>4</v>
      </c>
      <c r="AA23" s="210">
        <f>SUM(Y23:Z23)</f>
        <v>7</v>
      </c>
      <c r="AB23" s="12">
        <v>3</v>
      </c>
      <c r="AC23" s="58">
        <f t="shared" si="5"/>
        <v>100</v>
      </c>
      <c r="AD23" s="192">
        <v>3</v>
      </c>
    </row>
    <row r="24" spans="1:30">
      <c r="A24" s="53">
        <v>19</v>
      </c>
      <c r="B24" s="49" t="s">
        <v>32</v>
      </c>
      <c r="C24" s="35">
        <v>6</v>
      </c>
      <c r="D24" s="80">
        <f t="shared" si="0"/>
        <v>75</v>
      </c>
      <c r="E24" s="95">
        <v>1</v>
      </c>
      <c r="F24" s="65">
        <v>14</v>
      </c>
      <c r="G24" s="76">
        <f>SUM(E24:F24)</f>
        <v>15</v>
      </c>
      <c r="H24" s="83">
        <v>5</v>
      </c>
      <c r="I24" s="11">
        <f t="shared" si="1"/>
        <v>83.333333333333343</v>
      </c>
      <c r="J24" s="128">
        <v>3</v>
      </c>
      <c r="K24" s="65"/>
      <c r="L24" s="211">
        <f>SUM(J24:K24)</f>
        <v>3</v>
      </c>
      <c r="M24" s="6">
        <v>5</v>
      </c>
      <c r="N24" s="11">
        <f t="shared" si="2"/>
        <v>100</v>
      </c>
      <c r="O24" s="5">
        <v>2</v>
      </c>
      <c r="P24" s="11" t="s">
        <v>64</v>
      </c>
      <c r="Q24" s="5">
        <v>2</v>
      </c>
      <c r="R24" s="6">
        <v>1</v>
      </c>
      <c r="S24" s="11">
        <f t="shared" si="3"/>
        <v>100</v>
      </c>
      <c r="T24" s="168">
        <v>0</v>
      </c>
      <c r="U24" s="168"/>
      <c r="V24" s="204">
        <f>SUM(T24:U24)</f>
        <v>0</v>
      </c>
      <c r="W24" s="6">
        <v>10</v>
      </c>
      <c r="X24" s="11">
        <f t="shared" si="4"/>
        <v>90.909090909090907</v>
      </c>
      <c r="Y24" s="127">
        <v>3</v>
      </c>
      <c r="Z24" s="65">
        <v>4</v>
      </c>
      <c r="AA24" s="210">
        <f>SUM(Y24:Z24)</f>
        <v>7</v>
      </c>
      <c r="AB24" s="12">
        <v>3</v>
      </c>
      <c r="AC24" s="58">
        <f t="shared" si="5"/>
        <v>100</v>
      </c>
      <c r="AD24" s="192">
        <v>3</v>
      </c>
    </row>
    <row r="25" spans="1:30">
      <c r="A25" s="53">
        <v>20</v>
      </c>
      <c r="B25" s="49" t="s">
        <v>33</v>
      </c>
      <c r="C25" s="35">
        <v>8</v>
      </c>
      <c r="D25" s="80">
        <f t="shared" si="0"/>
        <v>100</v>
      </c>
      <c r="E25" s="95">
        <v>1</v>
      </c>
      <c r="F25" s="65">
        <v>24</v>
      </c>
      <c r="G25" s="76">
        <f>SUM(E25:F25)</f>
        <v>25</v>
      </c>
      <c r="H25" s="83">
        <v>5</v>
      </c>
      <c r="I25" s="11">
        <f t="shared" si="1"/>
        <v>83.333333333333343</v>
      </c>
      <c r="J25" s="128">
        <v>3</v>
      </c>
      <c r="K25" s="65"/>
      <c r="L25" s="211">
        <f>SUM(J25:K25)</f>
        <v>3</v>
      </c>
      <c r="M25" s="6">
        <v>5</v>
      </c>
      <c r="N25" s="11">
        <f t="shared" si="2"/>
        <v>100</v>
      </c>
      <c r="O25" s="5">
        <v>2</v>
      </c>
      <c r="P25" s="11" t="s">
        <v>64</v>
      </c>
      <c r="Q25" s="5">
        <v>2</v>
      </c>
      <c r="R25" s="6">
        <v>1</v>
      </c>
      <c r="S25" s="11">
        <f t="shared" si="3"/>
        <v>100</v>
      </c>
      <c r="T25" s="168">
        <v>0</v>
      </c>
      <c r="U25" s="168"/>
      <c r="V25" s="206">
        <f>SUM(T25:U25)</f>
        <v>0</v>
      </c>
      <c r="W25" s="6">
        <v>5</v>
      </c>
      <c r="X25" s="11">
        <f t="shared" si="4"/>
        <v>45.454545454545453</v>
      </c>
      <c r="Y25" s="127">
        <v>4</v>
      </c>
      <c r="Z25" s="65">
        <v>4</v>
      </c>
      <c r="AA25" s="211">
        <f>SUM(Y25:Z25)</f>
        <v>8</v>
      </c>
      <c r="AB25" s="12">
        <v>3</v>
      </c>
      <c r="AC25" s="58">
        <f t="shared" si="5"/>
        <v>100</v>
      </c>
      <c r="AD25" s="192">
        <v>3</v>
      </c>
    </row>
    <row r="26" spans="1:30">
      <c r="A26" s="53">
        <v>21</v>
      </c>
      <c r="B26" s="49" t="s">
        <v>34</v>
      </c>
      <c r="C26" s="35">
        <v>0</v>
      </c>
      <c r="D26" s="80">
        <f t="shared" si="0"/>
        <v>0</v>
      </c>
      <c r="E26" s="95">
        <v>0</v>
      </c>
      <c r="F26" s="65">
        <v>0</v>
      </c>
      <c r="G26" s="76">
        <f>SUM(E26:F26)</f>
        <v>0</v>
      </c>
      <c r="H26" s="83">
        <v>0</v>
      </c>
      <c r="I26" s="11">
        <f t="shared" si="1"/>
        <v>0</v>
      </c>
      <c r="J26" s="128">
        <v>0</v>
      </c>
      <c r="K26" s="65"/>
      <c r="L26" s="211">
        <f>SUM(J26:K26)</f>
        <v>0</v>
      </c>
      <c r="M26" s="6">
        <v>0</v>
      </c>
      <c r="N26" s="11">
        <f t="shared" si="2"/>
        <v>0</v>
      </c>
      <c r="O26" s="5">
        <v>0</v>
      </c>
      <c r="P26" s="11" t="s">
        <v>64</v>
      </c>
      <c r="Q26" s="5">
        <v>0</v>
      </c>
      <c r="R26" s="6">
        <v>1</v>
      </c>
      <c r="S26" s="11">
        <f t="shared" si="3"/>
        <v>100</v>
      </c>
      <c r="T26" s="168">
        <v>0</v>
      </c>
      <c r="U26" s="168"/>
      <c r="V26" s="206">
        <f>SUM(T26:U26)</f>
        <v>0</v>
      </c>
      <c r="W26" s="6">
        <v>0</v>
      </c>
      <c r="X26" s="11">
        <f t="shared" si="4"/>
        <v>0</v>
      </c>
      <c r="Y26" s="127">
        <v>0</v>
      </c>
      <c r="Z26" s="65">
        <v>0</v>
      </c>
      <c r="AA26" s="211">
        <f>SUM(Y26:Z26)</f>
        <v>0</v>
      </c>
      <c r="AB26" s="12">
        <v>0</v>
      </c>
      <c r="AC26" s="58">
        <f t="shared" si="5"/>
        <v>0</v>
      </c>
      <c r="AD26" s="192">
        <v>0</v>
      </c>
    </row>
    <row r="27" spans="1:30">
      <c r="A27" s="53">
        <v>22</v>
      </c>
      <c r="B27" s="49" t="s">
        <v>35</v>
      </c>
      <c r="C27" s="35">
        <v>5</v>
      </c>
      <c r="D27" s="80">
        <f t="shared" si="0"/>
        <v>62.5</v>
      </c>
      <c r="E27" s="95">
        <v>1</v>
      </c>
      <c r="F27" s="65">
        <v>16</v>
      </c>
      <c r="G27" s="76">
        <f>SUM(E27:F27)</f>
        <v>17</v>
      </c>
      <c r="H27" s="83">
        <v>6</v>
      </c>
      <c r="I27" s="11">
        <f t="shared" si="1"/>
        <v>100</v>
      </c>
      <c r="J27" s="128">
        <v>3</v>
      </c>
      <c r="K27" s="65"/>
      <c r="L27" s="211">
        <f>SUM(J27:K27)</f>
        <v>3</v>
      </c>
      <c r="M27" s="6">
        <v>5</v>
      </c>
      <c r="N27" s="11">
        <f t="shared" si="2"/>
        <v>100</v>
      </c>
      <c r="O27" s="5">
        <v>2</v>
      </c>
      <c r="P27" s="11" t="s">
        <v>64</v>
      </c>
      <c r="Q27" s="5">
        <v>2</v>
      </c>
      <c r="R27" s="6">
        <v>1</v>
      </c>
      <c r="S27" s="11">
        <f t="shared" si="3"/>
        <v>100</v>
      </c>
      <c r="T27" s="168">
        <v>0</v>
      </c>
      <c r="U27" s="168"/>
      <c r="V27" s="206">
        <f>SUM(T27:U27)</f>
        <v>0</v>
      </c>
      <c r="W27" s="6">
        <v>6</v>
      </c>
      <c r="X27" s="11">
        <f t="shared" si="4"/>
        <v>54.54545454545454</v>
      </c>
      <c r="Y27" s="127">
        <v>4</v>
      </c>
      <c r="Z27" s="65"/>
      <c r="AA27" s="211">
        <f>SUM(Y27:Z27)</f>
        <v>4</v>
      </c>
      <c r="AB27" s="12">
        <v>3</v>
      </c>
      <c r="AC27" s="58">
        <f t="shared" si="5"/>
        <v>100</v>
      </c>
      <c r="AD27" s="192">
        <v>3</v>
      </c>
    </row>
    <row r="28" spans="1:30">
      <c r="A28" s="53">
        <v>23</v>
      </c>
      <c r="B28" s="49" t="s">
        <v>36</v>
      </c>
      <c r="C28" s="35">
        <v>4</v>
      </c>
      <c r="D28" s="80">
        <f t="shared" si="0"/>
        <v>50</v>
      </c>
      <c r="E28" s="95">
        <v>1</v>
      </c>
      <c r="F28" s="65">
        <v>6</v>
      </c>
      <c r="G28" s="76">
        <f>SUM(E28:F28)</f>
        <v>7</v>
      </c>
      <c r="H28" s="83">
        <v>3</v>
      </c>
      <c r="I28" s="11">
        <f t="shared" si="1"/>
        <v>50</v>
      </c>
      <c r="J28" s="128">
        <v>2</v>
      </c>
      <c r="K28" s="65"/>
      <c r="L28" s="211">
        <f>SUM(J28:K28)</f>
        <v>2</v>
      </c>
      <c r="M28" s="6">
        <v>3</v>
      </c>
      <c r="N28" s="11">
        <f t="shared" si="2"/>
        <v>60</v>
      </c>
      <c r="O28" s="5">
        <v>2</v>
      </c>
      <c r="P28" s="11" t="s">
        <v>64</v>
      </c>
      <c r="Q28" s="5">
        <v>2</v>
      </c>
      <c r="R28" s="6">
        <v>1</v>
      </c>
      <c r="S28" s="11">
        <f t="shared" si="3"/>
        <v>100</v>
      </c>
      <c r="T28" s="168">
        <v>0</v>
      </c>
      <c r="U28" s="168"/>
      <c r="V28" s="206">
        <f>SUM(T28:U28)</f>
        <v>0</v>
      </c>
      <c r="W28" s="4">
        <v>0</v>
      </c>
      <c r="X28" s="11">
        <f t="shared" si="4"/>
        <v>0</v>
      </c>
      <c r="Y28" s="127">
        <v>0</v>
      </c>
      <c r="Z28" s="65"/>
      <c r="AA28" s="211">
        <f>SUM(Y28:Z28)</f>
        <v>0</v>
      </c>
      <c r="AB28" s="12">
        <v>1</v>
      </c>
      <c r="AC28" s="58">
        <f t="shared" si="5"/>
        <v>33.333333333333329</v>
      </c>
      <c r="AD28" s="193">
        <v>1</v>
      </c>
    </row>
    <row r="29" spans="1:30">
      <c r="A29" s="53">
        <v>24</v>
      </c>
      <c r="B29" s="49" t="s">
        <v>37</v>
      </c>
      <c r="C29" s="35">
        <v>3</v>
      </c>
      <c r="D29" s="80">
        <f t="shared" si="0"/>
        <v>37.5</v>
      </c>
      <c r="E29" s="95">
        <v>1</v>
      </c>
      <c r="F29" s="65">
        <v>6</v>
      </c>
      <c r="G29" s="76">
        <f>SUM(E29:F29)</f>
        <v>7</v>
      </c>
      <c r="H29" s="83">
        <v>1</v>
      </c>
      <c r="I29" s="11">
        <f t="shared" si="1"/>
        <v>16.666666666666664</v>
      </c>
      <c r="J29" s="128">
        <v>1</v>
      </c>
      <c r="K29" s="65"/>
      <c r="L29" s="211">
        <f>SUM(J29:K29)</f>
        <v>1</v>
      </c>
      <c r="M29" s="6">
        <v>1</v>
      </c>
      <c r="N29" s="11">
        <f t="shared" si="2"/>
        <v>20</v>
      </c>
      <c r="O29" s="5">
        <v>1</v>
      </c>
      <c r="P29" s="11" t="s">
        <v>64</v>
      </c>
      <c r="Q29" s="5">
        <v>1</v>
      </c>
      <c r="R29" s="6">
        <v>0</v>
      </c>
      <c r="S29" s="11">
        <f t="shared" si="3"/>
        <v>0</v>
      </c>
      <c r="T29" s="168">
        <v>0</v>
      </c>
      <c r="U29" s="168"/>
      <c r="V29" s="206">
        <f>SUM(T29:U29)</f>
        <v>0</v>
      </c>
      <c r="W29" s="6">
        <v>8</v>
      </c>
      <c r="X29" s="11">
        <f t="shared" si="4"/>
        <v>72.727272727272734</v>
      </c>
      <c r="Y29" s="127">
        <v>4</v>
      </c>
      <c r="Z29" s="65"/>
      <c r="AA29" s="211">
        <f>SUM(Y29:Z29)</f>
        <v>4</v>
      </c>
      <c r="AB29" s="12">
        <v>0</v>
      </c>
      <c r="AC29" s="58">
        <f t="shared" si="5"/>
        <v>0</v>
      </c>
      <c r="AD29" s="191">
        <v>1</v>
      </c>
    </row>
    <row r="30" spans="1:30">
      <c r="A30" s="53">
        <v>25</v>
      </c>
      <c r="B30" s="49" t="s">
        <v>38</v>
      </c>
      <c r="C30" s="35">
        <v>7</v>
      </c>
      <c r="D30" s="80">
        <f t="shared" si="0"/>
        <v>87.5</v>
      </c>
      <c r="E30" s="95">
        <v>1</v>
      </c>
      <c r="F30" s="65">
        <v>16</v>
      </c>
      <c r="G30" s="76">
        <f>SUM(E30:F30)</f>
        <v>17</v>
      </c>
      <c r="H30" s="83">
        <v>5</v>
      </c>
      <c r="I30" s="11">
        <f t="shared" si="1"/>
        <v>83.333333333333343</v>
      </c>
      <c r="J30" s="128">
        <v>3</v>
      </c>
      <c r="K30" s="65"/>
      <c r="L30" s="211">
        <f>SUM(J30:K30)</f>
        <v>3</v>
      </c>
      <c r="M30" s="6">
        <v>5</v>
      </c>
      <c r="N30" s="11">
        <f t="shared" si="2"/>
        <v>100</v>
      </c>
      <c r="O30" s="5">
        <v>2</v>
      </c>
      <c r="P30" s="11" t="s">
        <v>64</v>
      </c>
      <c r="Q30" s="5">
        <v>2</v>
      </c>
      <c r="R30" s="6">
        <v>0</v>
      </c>
      <c r="S30" s="11">
        <f t="shared" si="3"/>
        <v>0</v>
      </c>
      <c r="T30" s="168">
        <v>0</v>
      </c>
      <c r="U30" s="168"/>
      <c r="V30" s="206">
        <f>SUM(T30:U30)</f>
        <v>0</v>
      </c>
      <c r="W30" s="6">
        <v>8</v>
      </c>
      <c r="X30" s="11">
        <f t="shared" si="4"/>
        <v>72.727272727272734</v>
      </c>
      <c r="Y30" s="127">
        <v>3</v>
      </c>
      <c r="Z30" s="65"/>
      <c r="AA30" s="211">
        <f>SUM(Y30:Z30)</f>
        <v>3</v>
      </c>
      <c r="AB30" s="12">
        <v>3</v>
      </c>
      <c r="AC30" s="58">
        <f t="shared" si="5"/>
        <v>100</v>
      </c>
      <c r="AD30" s="193">
        <v>3</v>
      </c>
    </row>
    <row r="31" spans="1:30">
      <c r="A31" s="53">
        <v>26</v>
      </c>
      <c r="B31" s="49" t="s">
        <v>39</v>
      </c>
      <c r="C31" s="35">
        <v>6</v>
      </c>
      <c r="D31" s="80">
        <f t="shared" si="0"/>
        <v>75</v>
      </c>
      <c r="E31" s="95">
        <v>1</v>
      </c>
      <c r="F31" s="65">
        <v>18</v>
      </c>
      <c r="G31" s="76">
        <f>SUM(E31:F31)</f>
        <v>19</v>
      </c>
      <c r="H31" s="83">
        <v>6</v>
      </c>
      <c r="I31" s="11">
        <f t="shared" si="1"/>
        <v>100</v>
      </c>
      <c r="J31" s="128">
        <v>3</v>
      </c>
      <c r="K31" s="65"/>
      <c r="L31" s="212">
        <f>SUM(J31:K31)</f>
        <v>3</v>
      </c>
      <c r="M31" s="6">
        <v>5</v>
      </c>
      <c r="N31" s="11">
        <f t="shared" si="2"/>
        <v>100</v>
      </c>
      <c r="O31" s="5">
        <v>2</v>
      </c>
      <c r="P31" s="11" t="s">
        <v>64</v>
      </c>
      <c r="Q31" s="5">
        <v>2</v>
      </c>
      <c r="R31" s="6">
        <v>1</v>
      </c>
      <c r="S31" s="11">
        <f t="shared" si="3"/>
        <v>100</v>
      </c>
      <c r="T31" s="168">
        <v>0</v>
      </c>
      <c r="U31" s="168"/>
      <c r="V31" s="206">
        <f>SUM(T31:U31)</f>
        <v>0</v>
      </c>
      <c r="W31" s="6">
        <v>7</v>
      </c>
      <c r="X31" s="11">
        <f t="shared" si="4"/>
        <v>63.636363636363633</v>
      </c>
      <c r="Y31" s="127">
        <v>3</v>
      </c>
      <c r="Z31" s="65"/>
      <c r="AA31" s="211">
        <f>SUM(Y31:Z31)</f>
        <v>3</v>
      </c>
      <c r="AB31" s="12">
        <v>3</v>
      </c>
      <c r="AC31" s="58">
        <f t="shared" si="5"/>
        <v>100</v>
      </c>
      <c r="AD31" s="193">
        <v>3</v>
      </c>
    </row>
    <row r="32" spans="1:30">
      <c r="A32" s="53">
        <v>27</v>
      </c>
      <c r="B32" s="49" t="s">
        <v>40</v>
      </c>
      <c r="C32" s="35">
        <v>7</v>
      </c>
      <c r="D32" s="80">
        <f t="shared" si="0"/>
        <v>87.5</v>
      </c>
      <c r="E32" s="95">
        <v>1</v>
      </c>
      <c r="F32" s="65">
        <v>16</v>
      </c>
      <c r="G32" s="215">
        <f>SUM(E32:F32)</f>
        <v>17</v>
      </c>
      <c r="H32" s="83">
        <v>5</v>
      </c>
      <c r="I32" s="11">
        <f t="shared" si="1"/>
        <v>83.333333333333343</v>
      </c>
      <c r="J32" s="128">
        <v>3</v>
      </c>
      <c r="K32" s="65"/>
      <c r="L32" s="212">
        <f>SUM(J32:K32)</f>
        <v>3</v>
      </c>
      <c r="M32" s="6">
        <v>4</v>
      </c>
      <c r="N32" s="11">
        <f t="shared" si="2"/>
        <v>80</v>
      </c>
      <c r="O32" s="5">
        <v>2</v>
      </c>
      <c r="P32" s="11" t="s">
        <v>64</v>
      </c>
      <c r="Q32" s="5">
        <v>2</v>
      </c>
      <c r="R32" s="6">
        <v>1</v>
      </c>
      <c r="S32" s="11">
        <f t="shared" si="3"/>
        <v>100</v>
      </c>
      <c r="T32" s="168">
        <v>0</v>
      </c>
      <c r="U32" s="168"/>
      <c r="V32" s="206">
        <f>SUM(T32:U32)</f>
        <v>0</v>
      </c>
      <c r="W32" s="6">
        <v>8</v>
      </c>
      <c r="X32" s="11">
        <f t="shared" si="4"/>
        <v>72.727272727272734</v>
      </c>
      <c r="Y32" s="127">
        <v>3</v>
      </c>
      <c r="Z32" s="65"/>
      <c r="AA32" s="211">
        <f>SUM(Y32:Z32)</f>
        <v>3</v>
      </c>
      <c r="AB32" s="12">
        <v>3</v>
      </c>
      <c r="AC32" s="58">
        <f t="shared" si="5"/>
        <v>100</v>
      </c>
      <c r="AD32" s="193">
        <v>3</v>
      </c>
    </row>
    <row r="33" spans="1:32">
      <c r="A33" s="53">
        <v>28</v>
      </c>
      <c r="B33" s="49" t="s">
        <v>41</v>
      </c>
      <c r="C33" s="35">
        <v>5</v>
      </c>
      <c r="D33" s="80">
        <f t="shared" si="0"/>
        <v>62.5</v>
      </c>
      <c r="E33" s="95">
        <v>1</v>
      </c>
      <c r="F33" s="65"/>
      <c r="G33" s="215">
        <f>SUM(E33:F33)</f>
        <v>1</v>
      </c>
      <c r="H33" s="83">
        <v>1</v>
      </c>
      <c r="I33" s="11">
        <f t="shared" si="1"/>
        <v>16.666666666666664</v>
      </c>
      <c r="J33" s="128">
        <v>1</v>
      </c>
      <c r="K33" s="65"/>
      <c r="L33" s="212">
        <f>SUM(J33:K33)</f>
        <v>1</v>
      </c>
      <c r="M33" s="6">
        <v>3</v>
      </c>
      <c r="N33" s="11">
        <f t="shared" si="2"/>
        <v>60</v>
      </c>
      <c r="O33" s="5">
        <v>1</v>
      </c>
      <c r="P33" s="11" t="s">
        <v>64</v>
      </c>
      <c r="Q33" s="5">
        <v>1</v>
      </c>
      <c r="R33" s="6">
        <v>1</v>
      </c>
      <c r="S33" s="11">
        <f t="shared" si="3"/>
        <v>100</v>
      </c>
      <c r="T33" s="168">
        <v>0</v>
      </c>
      <c r="U33" s="168"/>
      <c r="V33" s="206">
        <f>SUM(T33:U33)</f>
        <v>0</v>
      </c>
      <c r="W33" s="6">
        <v>6</v>
      </c>
      <c r="X33" s="11">
        <f t="shared" si="4"/>
        <v>54.54545454545454</v>
      </c>
      <c r="Y33" s="127">
        <v>3</v>
      </c>
      <c r="Z33" s="65"/>
      <c r="AA33" s="211">
        <f>SUM(Y33:Z33)</f>
        <v>3</v>
      </c>
      <c r="AB33" s="12">
        <v>1</v>
      </c>
      <c r="AC33" s="58">
        <f t="shared" si="5"/>
        <v>33.333333333333329</v>
      </c>
      <c r="AD33" s="190">
        <v>0</v>
      </c>
    </row>
    <row r="34" spans="1:32">
      <c r="A34" s="53">
        <v>29</v>
      </c>
      <c r="B34" s="49" t="s">
        <v>42</v>
      </c>
      <c r="C34" s="35">
        <v>6</v>
      </c>
      <c r="D34" s="80">
        <f t="shared" si="0"/>
        <v>75</v>
      </c>
      <c r="E34" s="95">
        <v>1</v>
      </c>
      <c r="F34" s="65"/>
      <c r="G34" s="215">
        <f>SUM(E34:F34)</f>
        <v>1</v>
      </c>
      <c r="H34" s="83">
        <v>5</v>
      </c>
      <c r="I34" s="11">
        <f t="shared" si="1"/>
        <v>83.333333333333343</v>
      </c>
      <c r="J34" s="128">
        <v>3</v>
      </c>
      <c r="K34" s="65">
        <v>0</v>
      </c>
      <c r="L34" s="212">
        <f>SUM(J34:K34)</f>
        <v>3</v>
      </c>
      <c r="M34" s="6">
        <v>5</v>
      </c>
      <c r="N34" s="11">
        <f t="shared" si="2"/>
        <v>100</v>
      </c>
      <c r="O34" s="5">
        <v>2</v>
      </c>
      <c r="P34" s="11" t="s">
        <v>64</v>
      </c>
      <c r="Q34" s="5">
        <v>2</v>
      </c>
      <c r="R34" s="6">
        <v>1</v>
      </c>
      <c r="S34" s="11">
        <f t="shared" si="3"/>
        <v>100</v>
      </c>
      <c r="T34" s="168">
        <v>1</v>
      </c>
      <c r="U34" s="168"/>
      <c r="V34" s="206">
        <f>SUM(T34:U34)</f>
        <v>1</v>
      </c>
      <c r="W34" s="6">
        <v>6</v>
      </c>
      <c r="X34" s="11">
        <f t="shared" si="4"/>
        <v>54.54545454545454</v>
      </c>
      <c r="Y34" s="127">
        <v>3</v>
      </c>
      <c r="Z34" s="65"/>
      <c r="AA34" s="211">
        <f>SUM(Y34:Z34)</f>
        <v>3</v>
      </c>
      <c r="AB34" s="12">
        <v>3</v>
      </c>
      <c r="AC34" s="58">
        <f t="shared" si="5"/>
        <v>100</v>
      </c>
      <c r="AD34" s="191">
        <v>3</v>
      </c>
    </row>
    <row r="35" spans="1:32">
      <c r="A35" s="53">
        <v>30</v>
      </c>
      <c r="B35" s="49" t="s">
        <v>43</v>
      </c>
      <c r="C35" s="35">
        <v>5</v>
      </c>
      <c r="D35" s="80">
        <f t="shared" si="0"/>
        <v>62.5</v>
      </c>
      <c r="E35" s="95">
        <v>1</v>
      </c>
      <c r="F35" s="65"/>
      <c r="G35" s="215">
        <f>SUM(E35:F35)</f>
        <v>1</v>
      </c>
      <c r="H35" s="83">
        <v>4</v>
      </c>
      <c r="I35" s="11">
        <f t="shared" si="1"/>
        <v>66.666666666666657</v>
      </c>
      <c r="J35" s="128">
        <v>2</v>
      </c>
      <c r="K35" s="65">
        <v>0</v>
      </c>
      <c r="L35" s="212">
        <f>SUM(J35:K35)</f>
        <v>2</v>
      </c>
      <c r="M35" s="6">
        <v>5</v>
      </c>
      <c r="N35" s="11">
        <f t="shared" si="2"/>
        <v>100</v>
      </c>
      <c r="O35" s="5">
        <v>1</v>
      </c>
      <c r="P35" s="11" t="s">
        <v>64</v>
      </c>
      <c r="Q35" s="5">
        <v>1</v>
      </c>
      <c r="R35" s="6">
        <v>1</v>
      </c>
      <c r="S35" s="11">
        <f t="shared" si="3"/>
        <v>100</v>
      </c>
      <c r="T35" s="168">
        <v>1</v>
      </c>
      <c r="U35" s="168"/>
      <c r="V35" s="206">
        <f>SUM(T35:U35)</f>
        <v>1</v>
      </c>
      <c r="W35" s="6">
        <v>11</v>
      </c>
      <c r="X35" s="11">
        <f t="shared" si="4"/>
        <v>100</v>
      </c>
      <c r="Y35" s="127">
        <v>2</v>
      </c>
      <c r="Z35" s="65"/>
      <c r="AA35" s="211">
        <f>SUM(Y35:Z35)</f>
        <v>2</v>
      </c>
      <c r="AB35" s="12">
        <v>3</v>
      </c>
      <c r="AC35" s="58">
        <f t="shared" si="5"/>
        <v>100</v>
      </c>
      <c r="AD35" s="193">
        <v>3</v>
      </c>
    </row>
    <row r="36" spans="1:32">
      <c r="A36" s="53">
        <v>31</v>
      </c>
      <c r="B36" s="49" t="s">
        <v>44</v>
      </c>
      <c r="C36" s="35">
        <v>4</v>
      </c>
      <c r="D36" s="80">
        <f t="shared" si="0"/>
        <v>50</v>
      </c>
      <c r="E36" s="95">
        <v>0</v>
      </c>
      <c r="F36" s="65"/>
      <c r="G36" s="215">
        <f>SUM(E36:F36)</f>
        <v>0</v>
      </c>
      <c r="H36" s="83">
        <v>3</v>
      </c>
      <c r="I36" s="11">
        <f t="shared" si="1"/>
        <v>50</v>
      </c>
      <c r="J36" s="128">
        <v>2</v>
      </c>
      <c r="K36" s="65">
        <v>0</v>
      </c>
      <c r="L36" s="212">
        <f>SUM(J36:K36)</f>
        <v>2</v>
      </c>
      <c r="M36" s="6">
        <v>2</v>
      </c>
      <c r="N36" s="11">
        <f t="shared" si="2"/>
        <v>40</v>
      </c>
      <c r="O36" s="5">
        <v>2</v>
      </c>
      <c r="P36" s="11" t="s">
        <v>64</v>
      </c>
      <c r="Q36" s="5">
        <v>2</v>
      </c>
      <c r="R36" s="6">
        <v>0</v>
      </c>
      <c r="S36" s="11">
        <f t="shared" si="3"/>
        <v>0</v>
      </c>
      <c r="T36" s="168">
        <v>0</v>
      </c>
      <c r="U36" s="168"/>
      <c r="V36" s="206">
        <f>SUM(T36:U36)</f>
        <v>0</v>
      </c>
      <c r="W36" s="6">
        <v>10</v>
      </c>
      <c r="X36" s="11">
        <f t="shared" si="4"/>
        <v>90.909090909090907</v>
      </c>
      <c r="Y36" s="127">
        <v>2</v>
      </c>
      <c r="Z36" s="65"/>
      <c r="AA36" s="211">
        <f>SUM(Y36:Z36)</f>
        <v>2</v>
      </c>
      <c r="AB36" s="12">
        <v>1</v>
      </c>
      <c r="AC36" s="58">
        <f t="shared" si="5"/>
        <v>33.333333333333329</v>
      </c>
      <c r="AD36" s="191">
        <v>1</v>
      </c>
    </row>
    <row r="37" spans="1:32">
      <c r="A37" s="53">
        <v>32</v>
      </c>
      <c r="B37" s="49" t="s">
        <v>45</v>
      </c>
      <c r="C37" s="35">
        <v>3</v>
      </c>
      <c r="D37" s="80">
        <f t="shared" si="0"/>
        <v>37.5</v>
      </c>
      <c r="E37" s="95">
        <v>1</v>
      </c>
      <c r="F37" s="65"/>
      <c r="G37" s="215">
        <f>SUM(E37:F37)</f>
        <v>1</v>
      </c>
      <c r="H37" s="83">
        <v>4</v>
      </c>
      <c r="I37" s="11">
        <f t="shared" si="1"/>
        <v>66.666666666666657</v>
      </c>
      <c r="J37" s="128">
        <v>2</v>
      </c>
      <c r="K37" s="65">
        <v>0</v>
      </c>
      <c r="L37" s="212">
        <f>SUM(J37:K37)</f>
        <v>2</v>
      </c>
      <c r="M37" s="6">
        <v>3</v>
      </c>
      <c r="N37" s="11">
        <f t="shared" si="2"/>
        <v>60</v>
      </c>
      <c r="O37" s="5">
        <v>2</v>
      </c>
      <c r="P37" s="11" t="s">
        <v>64</v>
      </c>
      <c r="Q37" s="5">
        <v>2</v>
      </c>
      <c r="R37" s="6">
        <v>0</v>
      </c>
      <c r="S37" s="11">
        <f t="shared" si="3"/>
        <v>0</v>
      </c>
      <c r="T37" s="168">
        <v>0</v>
      </c>
      <c r="U37" s="168"/>
      <c r="V37" s="206">
        <f>SUM(T37:U37)</f>
        <v>0</v>
      </c>
      <c r="W37" s="6">
        <v>9</v>
      </c>
      <c r="X37" s="11">
        <f t="shared" si="4"/>
        <v>81.818181818181827</v>
      </c>
      <c r="Y37" s="127">
        <v>2</v>
      </c>
      <c r="Z37" s="65"/>
      <c r="AA37" s="211">
        <f>SUM(Y37:Z37)</f>
        <v>2</v>
      </c>
      <c r="AB37" s="12">
        <v>3</v>
      </c>
      <c r="AC37" s="58">
        <f t="shared" si="5"/>
        <v>100</v>
      </c>
      <c r="AD37" s="193">
        <v>3</v>
      </c>
    </row>
    <row r="38" spans="1:32">
      <c r="A38" s="53">
        <v>33</v>
      </c>
      <c r="B38" s="49" t="s">
        <v>46</v>
      </c>
      <c r="C38" s="35">
        <v>8</v>
      </c>
      <c r="D38" s="80">
        <f t="shared" si="0"/>
        <v>100</v>
      </c>
      <c r="E38" s="95">
        <v>1</v>
      </c>
      <c r="F38" s="65"/>
      <c r="G38" s="215">
        <f>SUM(E38:F38)</f>
        <v>1</v>
      </c>
      <c r="H38" s="83">
        <v>5</v>
      </c>
      <c r="I38" s="11">
        <f t="shared" si="1"/>
        <v>83.333333333333343</v>
      </c>
      <c r="J38" s="128">
        <v>3</v>
      </c>
      <c r="K38" s="65">
        <v>2</v>
      </c>
      <c r="L38" s="212">
        <f>SUM(J38:K38)</f>
        <v>5</v>
      </c>
      <c r="M38" s="6">
        <v>5</v>
      </c>
      <c r="N38" s="11">
        <f t="shared" si="2"/>
        <v>100</v>
      </c>
      <c r="O38" s="5">
        <v>2</v>
      </c>
      <c r="P38" s="11" t="s">
        <v>64</v>
      </c>
      <c r="Q38" s="5">
        <v>2</v>
      </c>
      <c r="R38" s="6">
        <v>1</v>
      </c>
      <c r="S38" s="11">
        <f t="shared" si="3"/>
        <v>100</v>
      </c>
      <c r="T38" s="168">
        <v>0</v>
      </c>
      <c r="U38" s="168"/>
      <c r="V38" s="206">
        <f>SUM(T38:U38)</f>
        <v>0</v>
      </c>
      <c r="W38" s="6">
        <v>9</v>
      </c>
      <c r="X38" s="11">
        <f t="shared" si="4"/>
        <v>81.818181818181827</v>
      </c>
      <c r="Y38" s="127">
        <v>4</v>
      </c>
      <c r="Z38" s="65"/>
      <c r="AA38" s="211">
        <f>SUM(Y38:Z38)</f>
        <v>4</v>
      </c>
      <c r="AB38" s="12">
        <v>3</v>
      </c>
      <c r="AC38" s="58">
        <f t="shared" si="5"/>
        <v>100</v>
      </c>
      <c r="AD38" s="193">
        <v>3</v>
      </c>
    </row>
    <row r="39" spans="1:32">
      <c r="A39" s="53">
        <v>34</v>
      </c>
      <c r="B39" s="49" t="s">
        <v>47</v>
      </c>
      <c r="C39" s="35">
        <v>3</v>
      </c>
      <c r="D39" s="80">
        <f t="shared" si="0"/>
        <v>37.5</v>
      </c>
      <c r="E39" s="95">
        <v>1</v>
      </c>
      <c r="F39" s="65"/>
      <c r="G39" s="215">
        <f>SUM(E39:F39)</f>
        <v>1</v>
      </c>
      <c r="H39" s="83">
        <v>3</v>
      </c>
      <c r="I39" s="11">
        <f t="shared" si="1"/>
        <v>50</v>
      </c>
      <c r="J39" s="128">
        <v>2</v>
      </c>
      <c r="K39" s="65">
        <v>0</v>
      </c>
      <c r="L39" s="212">
        <f>SUM(J39:K39)</f>
        <v>2</v>
      </c>
      <c r="M39" s="6">
        <v>3</v>
      </c>
      <c r="N39" s="11">
        <f t="shared" si="2"/>
        <v>60</v>
      </c>
      <c r="O39" s="5">
        <v>1</v>
      </c>
      <c r="P39" s="11" t="s">
        <v>64</v>
      </c>
      <c r="Q39" s="5">
        <v>1</v>
      </c>
      <c r="R39" s="6">
        <v>1</v>
      </c>
      <c r="S39" s="11">
        <f t="shared" si="3"/>
        <v>100</v>
      </c>
      <c r="T39" s="168">
        <v>0</v>
      </c>
      <c r="U39" s="168"/>
      <c r="V39" s="206">
        <f>SUM(T39:U39)</f>
        <v>0</v>
      </c>
      <c r="W39" s="6">
        <v>6</v>
      </c>
      <c r="X39" s="11">
        <f t="shared" si="4"/>
        <v>54.54545454545454</v>
      </c>
      <c r="Y39" s="127">
        <v>4</v>
      </c>
      <c r="Z39" s="65"/>
      <c r="AA39" s="211">
        <f>SUM(Y39:Z39)</f>
        <v>4</v>
      </c>
      <c r="AB39" s="12">
        <v>1</v>
      </c>
      <c r="AC39" s="58">
        <f t="shared" si="5"/>
        <v>33.333333333333329</v>
      </c>
      <c r="AD39" s="193">
        <v>2</v>
      </c>
    </row>
    <row r="40" spans="1:32">
      <c r="A40" s="53">
        <v>35</v>
      </c>
      <c r="B40" s="49" t="s">
        <v>48</v>
      </c>
      <c r="C40" s="35">
        <v>8</v>
      </c>
      <c r="D40" s="80">
        <f t="shared" si="0"/>
        <v>100</v>
      </c>
      <c r="E40" s="95">
        <v>1</v>
      </c>
      <c r="F40" s="65"/>
      <c r="G40" s="215">
        <f>SUM(E40:F40)</f>
        <v>1</v>
      </c>
      <c r="H40" s="83">
        <v>5</v>
      </c>
      <c r="I40" s="11">
        <f t="shared" si="1"/>
        <v>83.333333333333343</v>
      </c>
      <c r="J40" s="128">
        <v>3</v>
      </c>
      <c r="K40" s="65">
        <v>4</v>
      </c>
      <c r="L40" s="212">
        <f>SUM(J40:K40)</f>
        <v>7</v>
      </c>
      <c r="M40" s="6">
        <v>5</v>
      </c>
      <c r="N40" s="11">
        <f t="shared" si="2"/>
        <v>100</v>
      </c>
      <c r="O40" s="5">
        <v>2</v>
      </c>
      <c r="P40" s="11" t="s">
        <v>64</v>
      </c>
      <c r="Q40" s="5">
        <v>2</v>
      </c>
      <c r="R40" s="6">
        <v>1</v>
      </c>
      <c r="S40" s="11">
        <f t="shared" si="3"/>
        <v>100</v>
      </c>
      <c r="T40" s="168">
        <v>0</v>
      </c>
      <c r="U40" s="168"/>
      <c r="V40" s="206">
        <f>SUM(T40:U40)</f>
        <v>0</v>
      </c>
      <c r="W40" s="6">
        <v>9</v>
      </c>
      <c r="X40" s="11">
        <f t="shared" si="4"/>
        <v>81.818181818181827</v>
      </c>
      <c r="Y40" s="127">
        <v>4</v>
      </c>
      <c r="Z40" s="65"/>
      <c r="AA40" s="211">
        <f>SUM(Y40:Z40)</f>
        <v>4</v>
      </c>
      <c r="AB40" s="12">
        <v>3</v>
      </c>
      <c r="AC40" s="58">
        <f t="shared" si="5"/>
        <v>100</v>
      </c>
      <c r="AD40" s="193">
        <v>3</v>
      </c>
    </row>
    <row r="41" spans="1:32">
      <c r="A41" s="53">
        <v>36</v>
      </c>
      <c r="B41" s="49" t="s">
        <v>49</v>
      </c>
      <c r="C41" s="35">
        <v>3</v>
      </c>
      <c r="D41" s="80">
        <f t="shared" si="0"/>
        <v>37.5</v>
      </c>
      <c r="E41" s="95">
        <v>1</v>
      </c>
      <c r="F41" s="65"/>
      <c r="G41" s="215">
        <f>SUM(E41:F41)</f>
        <v>1</v>
      </c>
      <c r="H41" s="83">
        <v>4</v>
      </c>
      <c r="I41" s="11">
        <f t="shared" si="1"/>
        <v>66.666666666666657</v>
      </c>
      <c r="J41" s="128">
        <v>3</v>
      </c>
      <c r="K41" s="65">
        <v>0</v>
      </c>
      <c r="L41" s="212">
        <f>SUM(J41:K41)</f>
        <v>3</v>
      </c>
      <c r="M41" s="6">
        <v>3</v>
      </c>
      <c r="N41" s="11">
        <f t="shared" si="2"/>
        <v>60</v>
      </c>
      <c r="O41" s="5">
        <v>2</v>
      </c>
      <c r="P41" s="11" t="s">
        <v>64</v>
      </c>
      <c r="Q41" s="5">
        <v>2</v>
      </c>
      <c r="R41" s="6">
        <v>1</v>
      </c>
      <c r="S41" s="11">
        <f t="shared" si="3"/>
        <v>100</v>
      </c>
      <c r="T41" s="168">
        <v>0</v>
      </c>
      <c r="U41" s="168"/>
      <c r="V41" s="206">
        <f>SUM(T41:U41)</f>
        <v>0</v>
      </c>
      <c r="W41" s="6">
        <v>7</v>
      </c>
      <c r="X41" s="11">
        <f t="shared" si="4"/>
        <v>63.636363636363633</v>
      </c>
      <c r="Y41" s="127">
        <v>5</v>
      </c>
      <c r="Z41" s="65"/>
      <c r="AA41" s="211">
        <f>SUM(Y41:Z41)</f>
        <v>5</v>
      </c>
      <c r="AB41" s="12">
        <v>3</v>
      </c>
      <c r="AC41" s="58">
        <f t="shared" si="5"/>
        <v>100</v>
      </c>
      <c r="AD41" s="191">
        <v>3</v>
      </c>
    </row>
    <row r="42" spans="1:32">
      <c r="A42" s="53">
        <v>37</v>
      </c>
      <c r="B42" s="49" t="s">
        <v>50</v>
      </c>
      <c r="C42" s="35">
        <v>4</v>
      </c>
      <c r="D42" s="80">
        <f t="shared" si="0"/>
        <v>50</v>
      </c>
      <c r="E42" s="95">
        <v>1</v>
      </c>
      <c r="F42" s="65"/>
      <c r="G42" s="215">
        <f>SUM(E42:F42)</f>
        <v>1</v>
      </c>
      <c r="H42" s="82">
        <v>4</v>
      </c>
      <c r="I42" s="11">
        <f t="shared" si="1"/>
        <v>66.666666666666657</v>
      </c>
      <c r="J42" s="65">
        <v>3</v>
      </c>
      <c r="K42" s="65">
        <v>0</v>
      </c>
      <c r="L42" s="212">
        <f>SUM(J42:K42)</f>
        <v>3</v>
      </c>
      <c r="M42" s="6">
        <v>3</v>
      </c>
      <c r="N42" s="11">
        <f t="shared" si="2"/>
        <v>60</v>
      </c>
      <c r="O42" s="5">
        <v>2</v>
      </c>
      <c r="P42" s="11" t="s">
        <v>64</v>
      </c>
      <c r="Q42" s="5">
        <v>2</v>
      </c>
      <c r="R42" s="6">
        <v>1</v>
      </c>
      <c r="S42" s="11">
        <f t="shared" si="3"/>
        <v>100</v>
      </c>
      <c r="T42" s="168">
        <v>0</v>
      </c>
      <c r="U42" s="168"/>
      <c r="V42" s="206">
        <f>SUM(T42:U42)</f>
        <v>0</v>
      </c>
      <c r="W42" s="6">
        <v>6</v>
      </c>
      <c r="X42" s="11">
        <f t="shared" si="4"/>
        <v>54.54545454545454</v>
      </c>
      <c r="Y42" s="127">
        <v>4</v>
      </c>
      <c r="Z42" s="65"/>
      <c r="AA42" s="211">
        <f>SUM(Y42:Z42)</f>
        <v>4</v>
      </c>
      <c r="AB42" s="12">
        <v>2</v>
      </c>
      <c r="AC42" s="58">
        <f t="shared" si="5"/>
        <v>66.666666666666657</v>
      </c>
      <c r="AD42" s="193">
        <v>2</v>
      </c>
    </row>
    <row r="43" spans="1:32">
      <c r="A43" s="53">
        <v>38</v>
      </c>
      <c r="B43" s="49" t="s">
        <v>51</v>
      </c>
      <c r="C43" s="35">
        <v>8</v>
      </c>
      <c r="D43" s="80">
        <f t="shared" si="0"/>
        <v>100</v>
      </c>
      <c r="E43" s="216">
        <v>1</v>
      </c>
      <c r="F43" s="129"/>
      <c r="G43" s="217">
        <f>SUM(E43:F43)</f>
        <v>1</v>
      </c>
      <c r="H43" s="84">
        <v>5</v>
      </c>
      <c r="I43" s="11">
        <f t="shared" si="1"/>
        <v>83.333333333333343</v>
      </c>
      <c r="J43" s="129">
        <v>3</v>
      </c>
      <c r="K43" s="129">
        <v>2</v>
      </c>
      <c r="L43" s="213">
        <f>SUM(J43:K43)</f>
        <v>5</v>
      </c>
      <c r="M43" s="8">
        <v>5</v>
      </c>
      <c r="N43" s="11">
        <f t="shared" si="2"/>
        <v>100</v>
      </c>
      <c r="O43" s="14">
        <v>2</v>
      </c>
      <c r="P43" s="11" t="s">
        <v>64</v>
      </c>
      <c r="Q43" s="14">
        <v>2</v>
      </c>
      <c r="R43" s="8">
        <v>1</v>
      </c>
      <c r="S43" s="11">
        <f t="shared" si="3"/>
        <v>100</v>
      </c>
      <c r="T43" s="208">
        <v>1</v>
      </c>
      <c r="U43" s="208"/>
      <c r="V43" s="219">
        <f>SUM(T43:U43)</f>
        <v>1</v>
      </c>
      <c r="W43" s="8">
        <v>8</v>
      </c>
      <c r="X43" s="11">
        <f t="shared" si="4"/>
        <v>72.727272727272734</v>
      </c>
      <c r="Y43" s="129">
        <v>5</v>
      </c>
      <c r="Z43" s="129"/>
      <c r="AA43" s="222">
        <f>SUM(Y43:Z43)</f>
        <v>5</v>
      </c>
      <c r="AB43" s="24">
        <v>3</v>
      </c>
      <c r="AC43" s="58">
        <f t="shared" si="5"/>
        <v>100</v>
      </c>
      <c r="AD43" s="193">
        <v>3</v>
      </c>
      <c r="AF43" s="9"/>
    </row>
    <row r="44" spans="1:32">
      <c r="A44" s="53">
        <v>39</v>
      </c>
      <c r="B44" s="47" t="s">
        <v>52</v>
      </c>
      <c r="C44" s="40">
        <v>0</v>
      </c>
      <c r="D44" s="80">
        <f t="shared" si="0"/>
        <v>0</v>
      </c>
      <c r="E44" s="218">
        <v>0</v>
      </c>
      <c r="F44" s="18"/>
      <c r="G44" s="78">
        <f>SUM(E44:F44)</f>
        <v>0</v>
      </c>
      <c r="H44" s="130">
        <v>0</v>
      </c>
      <c r="I44" s="11">
        <f t="shared" si="1"/>
        <v>0</v>
      </c>
      <c r="J44" s="18">
        <v>0</v>
      </c>
      <c r="K44" s="18">
        <v>0</v>
      </c>
      <c r="L44" s="197">
        <f>SUM(J44:K44)</f>
        <v>0</v>
      </c>
      <c r="M44" s="46">
        <v>0</v>
      </c>
      <c r="N44" s="11">
        <f t="shared" si="2"/>
        <v>0</v>
      </c>
      <c r="O44" s="26">
        <v>0</v>
      </c>
      <c r="P44" s="11" t="s">
        <v>64</v>
      </c>
      <c r="Q44" s="26">
        <v>0</v>
      </c>
      <c r="R44" s="90">
        <v>0</v>
      </c>
      <c r="S44" s="11">
        <f t="shared" si="3"/>
        <v>0</v>
      </c>
      <c r="T44" s="168">
        <v>0</v>
      </c>
      <c r="U44" s="136"/>
      <c r="V44" s="173">
        <f>SUM(T44:U44)</f>
        <v>0</v>
      </c>
      <c r="W44" s="28">
        <v>0</v>
      </c>
      <c r="X44" s="11">
        <f t="shared" si="4"/>
        <v>0</v>
      </c>
      <c r="Y44" s="18">
        <v>0</v>
      </c>
      <c r="Z44" s="65"/>
      <c r="AA44" s="197">
        <f>SUM(Y44:Z44)</f>
        <v>0</v>
      </c>
      <c r="AB44" s="174">
        <v>0</v>
      </c>
      <c r="AC44" s="58">
        <f t="shared" si="5"/>
        <v>0</v>
      </c>
      <c r="AD44" s="193">
        <v>0</v>
      </c>
      <c r="AF44" s="9"/>
    </row>
    <row r="45" spans="1:32">
      <c r="A45" s="53">
        <v>40</v>
      </c>
      <c r="B45" s="47" t="s">
        <v>53</v>
      </c>
      <c r="C45" s="40">
        <v>6</v>
      </c>
      <c r="D45" s="80">
        <f t="shared" si="0"/>
        <v>75</v>
      </c>
      <c r="E45" s="90">
        <v>1</v>
      </c>
      <c r="F45" s="18"/>
      <c r="G45" s="78">
        <f>SUM(E45:F45)</f>
        <v>1</v>
      </c>
      <c r="H45" s="130">
        <v>5</v>
      </c>
      <c r="I45" s="11">
        <f t="shared" si="1"/>
        <v>83.333333333333343</v>
      </c>
      <c r="J45" s="18">
        <v>3</v>
      </c>
      <c r="K45" s="18">
        <v>0</v>
      </c>
      <c r="L45" s="197">
        <f>SUM(J45:K45)</f>
        <v>3</v>
      </c>
      <c r="M45" s="130">
        <v>4</v>
      </c>
      <c r="N45" s="11">
        <f t="shared" si="2"/>
        <v>80</v>
      </c>
      <c r="O45" s="136">
        <v>2</v>
      </c>
      <c r="P45" s="11" t="s">
        <v>64</v>
      </c>
      <c r="Q45" s="136">
        <v>2</v>
      </c>
      <c r="R45" s="90">
        <v>1</v>
      </c>
      <c r="S45" s="11">
        <f t="shared" si="3"/>
        <v>100</v>
      </c>
      <c r="T45" s="136">
        <v>0</v>
      </c>
      <c r="U45" s="136"/>
      <c r="V45" s="173">
        <f>SUM(T45:U45)</f>
        <v>0</v>
      </c>
      <c r="W45" s="28">
        <v>8</v>
      </c>
      <c r="X45" s="11">
        <f t="shared" si="4"/>
        <v>72.727272727272734</v>
      </c>
      <c r="Y45" s="18">
        <v>3</v>
      </c>
      <c r="Z45" s="18"/>
      <c r="AA45" s="197">
        <f>SUM(Y45:Z45)</f>
        <v>3</v>
      </c>
      <c r="AB45" s="174">
        <v>3</v>
      </c>
      <c r="AC45" s="58">
        <f t="shared" si="5"/>
        <v>100</v>
      </c>
      <c r="AD45" s="190">
        <v>3</v>
      </c>
    </row>
    <row r="46" spans="1:32">
      <c r="A46" s="53">
        <v>41</v>
      </c>
      <c r="B46" s="47" t="s">
        <v>54</v>
      </c>
      <c r="C46" s="40">
        <v>7</v>
      </c>
      <c r="D46" s="80">
        <f t="shared" si="0"/>
        <v>87.5</v>
      </c>
      <c r="E46" s="90">
        <v>1</v>
      </c>
      <c r="F46" s="18"/>
      <c r="G46" s="78">
        <f>SUM(E46:F46)</f>
        <v>1</v>
      </c>
      <c r="H46" s="130">
        <v>6</v>
      </c>
      <c r="I46" s="11">
        <f t="shared" si="1"/>
        <v>100</v>
      </c>
      <c r="J46" s="18">
        <v>3</v>
      </c>
      <c r="K46" s="18">
        <v>0</v>
      </c>
      <c r="L46" s="197">
        <f>SUM(J46:K46)</f>
        <v>3</v>
      </c>
      <c r="M46" s="130">
        <v>5</v>
      </c>
      <c r="N46" s="11">
        <f t="shared" si="2"/>
        <v>100</v>
      </c>
      <c r="O46" s="136">
        <v>2</v>
      </c>
      <c r="P46" s="11" t="s">
        <v>64</v>
      </c>
      <c r="Q46" s="136">
        <v>2</v>
      </c>
      <c r="R46" s="90">
        <v>1</v>
      </c>
      <c r="S46" s="11">
        <f t="shared" si="3"/>
        <v>100</v>
      </c>
      <c r="T46" s="136">
        <v>1</v>
      </c>
      <c r="U46" s="136"/>
      <c r="V46" s="173">
        <f>SUM(T46:U46)</f>
        <v>1</v>
      </c>
      <c r="W46" s="28">
        <v>5</v>
      </c>
      <c r="X46" s="11">
        <f t="shared" si="4"/>
        <v>45.454545454545453</v>
      </c>
      <c r="Y46" s="18">
        <v>2</v>
      </c>
      <c r="Z46" s="18"/>
      <c r="AA46" s="197">
        <f>SUM(Y46:Z46)</f>
        <v>2</v>
      </c>
      <c r="AB46" s="174">
        <v>3</v>
      </c>
      <c r="AC46" s="58">
        <f t="shared" si="5"/>
        <v>100</v>
      </c>
      <c r="AD46" s="191">
        <v>3</v>
      </c>
    </row>
    <row r="47" spans="1:32" ht="15.75" thickBot="1">
      <c r="A47" s="54">
        <v>42</v>
      </c>
      <c r="B47" s="51" t="s">
        <v>55</v>
      </c>
      <c r="C47" s="41">
        <v>7</v>
      </c>
      <c r="D47" s="80">
        <f t="shared" si="0"/>
        <v>87.5</v>
      </c>
      <c r="E47" s="91">
        <v>1</v>
      </c>
      <c r="F47" s="74"/>
      <c r="G47" s="79">
        <f>SUM(E47:F47)</f>
        <v>1</v>
      </c>
      <c r="H47" s="131">
        <v>5</v>
      </c>
      <c r="I47" s="11">
        <f t="shared" si="1"/>
        <v>83.333333333333343</v>
      </c>
      <c r="J47" s="74">
        <v>3</v>
      </c>
      <c r="K47" s="74">
        <v>0</v>
      </c>
      <c r="L47" s="198">
        <f>SUM(J47:K47)</f>
        <v>3</v>
      </c>
      <c r="M47" s="131">
        <v>5</v>
      </c>
      <c r="N47" s="11">
        <f t="shared" si="2"/>
        <v>100</v>
      </c>
      <c r="O47" s="137">
        <v>2</v>
      </c>
      <c r="P47" s="11" t="s">
        <v>64</v>
      </c>
      <c r="Q47" s="137">
        <v>2</v>
      </c>
      <c r="R47" s="91">
        <v>1</v>
      </c>
      <c r="S47" s="11">
        <f t="shared" si="3"/>
        <v>100</v>
      </c>
      <c r="T47" s="137">
        <v>0</v>
      </c>
      <c r="U47" s="137"/>
      <c r="V47" s="180">
        <f>SUM(T47:U47)</f>
        <v>0</v>
      </c>
      <c r="W47" s="43">
        <v>6</v>
      </c>
      <c r="X47" s="11">
        <f t="shared" si="4"/>
        <v>54.54545454545454</v>
      </c>
      <c r="Y47" s="74">
        <v>2</v>
      </c>
      <c r="Z47" s="74"/>
      <c r="AA47" s="198">
        <f>SUM(Y47:Z47)</f>
        <v>2</v>
      </c>
      <c r="AB47" s="181">
        <v>3</v>
      </c>
      <c r="AC47" s="58">
        <f t="shared" si="5"/>
        <v>100</v>
      </c>
      <c r="AD47" s="195">
        <v>3</v>
      </c>
    </row>
    <row r="48" spans="1:32">
      <c r="C48" s="9"/>
      <c r="D48" s="9"/>
      <c r="E48" s="9"/>
      <c r="AC48" s="61"/>
    </row>
    <row r="49" spans="3:5">
      <c r="C49" s="9"/>
      <c r="D49" s="9"/>
      <c r="E49" s="9"/>
    </row>
    <row r="50" spans="3:5">
      <c r="C50" s="9"/>
      <c r="D50" s="9"/>
      <c r="E50" s="9"/>
    </row>
    <row r="51" spans="3:5">
      <c r="C51" s="9"/>
      <c r="D51" s="9"/>
      <c r="E51" s="9"/>
    </row>
    <row r="52" spans="3:5">
      <c r="C52" s="9"/>
      <c r="D52" s="9"/>
      <c r="E52" s="9"/>
    </row>
    <row r="53" spans="3:5">
      <c r="C53" s="9"/>
      <c r="D53" s="9"/>
      <c r="E53" s="9"/>
    </row>
    <row r="54" spans="3:5">
      <c r="C54" s="9"/>
      <c r="D54" s="9"/>
      <c r="E54" s="9"/>
    </row>
    <row r="55" spans="3:5">
      <c r="C55" s="9"/>
      <c r="D55" s="9"/>
      <c r="E55" s="9"/>
    </row>
    <row r="56" spans="3:5">
      <c r="C56" s="9"/>
      <c r="D56" s="9"/>
      <c r="E56" s="9"/>
    </row>
    <row r="57" spans="3:5">
      <c r="C57" s="9"/>
      <c r="D57" s="9"/>
      <c r="E57" s="9"/>
    </row>
    <row r="58" spans="3:5">
      <c r="C58" s="9"/>
      <c r="D58" s="9"/>
      <c r="E58" s="9"/>
    </row>
    <row r="59" spans="3:5">
      <c r="C59" s="9"/>
      <c r="D59" s="9"/>
      <c r="E59" s="9"/>
    </row>
  </sheetData>
  <mergeCells count="19">
    <mergeCell ref="AB4:AC4"/>
    <mergeCell ref="P4:Q4"/>
    <mergeCell ref="A1:AC1"/>
    <mergeCell ref="B2:AC2"/>
    <mergeCell ref="C3:G3"/>
    <mergeCell ref="H3:L3"/>
    <mergeCell ref="M3:Q3"/>
    <mergeCell ref="S3:V3"/>
    <mergeCell ref="W3:AA3"/>
    <mergeCell ref="AB3:AD3"/>
    <mergeCell ref="C4:E4"/>
    <mergeCell ref="F4:G4"/>
    <mergeCell ref="H4:J4"/>
    <mergeCell ref="K4:L4"/>
    <mergeCell ref="M4:O4"/>
    <mergeCell ref="R4:T4"/>
    <mergeCell ref="U4:V4"/>
    <mergeCell ref="W4:Y4"/>
    <mergeCell ref="Z4:A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9"/>
  <sheetViews>
    <sheetView tabSelected="1" workbookViewId="0">
      <selection activeCell="AF9" sqref="AF9"/>
    </sheetView>
  </sheetViews>
  <sheetFormatPr defaultRowHeight="15"/>
  <cols>
    <col min="1" max="1" width="3.140625" customWidth="1"/>
    <col min="2" max="2" width="30.7109375" customWidth="1"/>
    <col min="3" max="3" width="4.28515625" customWidth="1"/>
    <col min="4" max="4" width="4.85546875" customWidth="1"/>
    <col min="5" max="5" width="3.85546875" customWidth="1"/>
    <col min="6" max="6" width="4.42578125" customWidth="1"/>
    <col min="7" max="7" width="7.28515625" customWidth="1"/>
    <col min="8" max="8" width="4.5703125" customWidth="1"/>
    <col min="9" max="9" width="3.28515625" customWidth="1"/>
    <col min="10" max="10" width="3.7109375" customWidth="1"/>
    <col min="11" max="11" width="3.5703125" customWidth="1"/>
    <col min="12" max="12" width="6.7109375" customWidth="1"/>
    <col min="13" max="13" width="3.7109375" customWidth="1"/>
    <col min="14" max="14" width="3.42578125" customWidth="1"/>
    <col min="15" max="15" width="4" customWidth="1"/>
    <col min="16" max="16" width="3.85546875" customWidth="1"/>
    <col min="17" max="17" width="6.28515625" customWidth="1"/>
    <col min="18" max="18" width="3.5703125" customWidth="1"/>
    <col min="19" max="19" width="3.42578125" customWidth="1"/>
    <col min="20" max="20" width="3.140625" customWidth="1"/>
    <col min="21" max="21" width="3.28515625" customWidth="1"/>
    <col min="22" max="22" width="6" bestFit="1" customWidth="1"/>
    <col min="23" max="23" width="3" customWidth="1"/>
    <col min="24" max="24" width="3.28515625" customWidth="1"/>
    <col min="25" max="25" width="4.85546875" customWidth="1"/>
    <col min="26" max="26" width="4.28515625" customWidth="1"/>
    <col min="27" max="27" width="6.42578125" customWidth="1"/>
    <col min="28" max="28" width="3.5703125" customWidth="1"/>
    <col min="29" max="29" width="4.5703125" customWidth="1"/>
    <col min="30" max="30" width="10.5703125" customWidth="1"/>
  </cols>
  <sheetData>
    <row r="1" spans="1:36" ht="15.75">
      <c r="A1" s="150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</row>
    <row r="2" spans="1:36" ht="16.5" thickBot="1">
      <c r="A2" s="1"/>
      <c r="B2" s="152" t="s">
        <v>61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51"/>
      <c r="AE2" s="64"/>
    </row>
    <row r="3" spans="1:36" ht="15.75" thickBot="1">
      <c r="A3" s="2"/>
      <c r="B3" s="21"/>
      <c r="C3" s="154" t="s">
        <v>4</v>
      </c>
      <c r="D3" s="154"/>
      <c r="E3" s="154"/>
      <c r="F3" s="154"/>
      <c r="G3" s="155"/>
      <c r="H3" s="156" t="s">
        <v>5</v>
      </c>
      <c r="I3" s="154"/>
      <c r="J3" s="154"/>
      <c r="K3" s="154"/>
      <c r="L3" s="155"/>
      <c r="M3" s="156" t="s">
        <v>6</v>
      </c>
      <c r="N3" s="154"/>
      <c r="O3" s="154"/>
      <c r="P3" s="154"/>
      <c r="Q3" s="155"/>
      <c r="R3" s="45"/>
      <c r="S3" s="157" t="s">
        <v>7</v>
      </c>
      <c r="T3" s="157"/>
      <c r="U3" s="157"/>
      <c r="V3" s="158"/>
      <c r="W3" s="143" t="s">
        <v>9</v>
      </c>
      <c r="X3" s="143"/>
      <c r="Y3" s="143"/>
      <c r="Z3" s="143"/>
      <c r="AA3" s="159"/>
      <c r="AB3" s="142" t="s">
        <v>8</v>
      </c>
      <c r="AC3" s="143"/>
      <c r="AD3" s="144"/>
      <c r="AE3" s="62"/>
    </row>
    <row r="4" spans="1:36" ht="15.75" thickTop="1">
      <c r="A4" s="3"/>
      <c r="B4" s="104" t="s">
        <v>1</v>
      </c>
      <c r="C4" s="166" t="s">
        <v>10</v>
      </c>
      <c r="D4" s="161"/>
      <c r="E4" s="161"/>
      <c r="F4" s="162" t="s">
        <v>11</v>
      </c>
      <c r="G4" s="163"/>
      <c r="H4" s="160" t="s">
        <v>10</v>
      </c>
      <c r="I4" s="161"/>
      <c r="J4" s="161"/>
      <c r="K4" s="162" t="s">
        <v>11</v>
      </c>
      <c r="L4" s="163"/>
      <c r="M4" s="160" t="s">
        <v>10</v>
      </c>
      <c r="N4" s="161"/>
      <c r="O4" s="161"/>
      <c r="P4" s="162" t="s">
        <v>11</v>
      </c>
      <c r="Q4" s="163"/>
      <c r="R4" s="161" t="s">
        <v>10</v>
      </c>
      <c r="S4" s="161"/>
      <c r="T4" s="161"/>
      <c r="U4" s="162" t="s">
        <v>11</v>
      </c>
      <c r="V4" s="163"/>
      <c r="W4" s="161" t="s">
        <v>10</v>
      </c>
      <c r="X4" s="161"/>
      <c r="Y4" s="161"/>
      <c r="Z4" s="162" t="s">
        <v>11</v>
      </c>
      <c r="AA4" s="163"/>
      <c r="AB4" s="164" t="s">
        <v>10</v>
      </c>
      <c r="AC4" s="165"/>
      <c r="AD4" s="114" t="s">
        <v>11</v>
      </c>
      <c r="AE4" s="13" t="s">
        <v>3</v>
      </c>
    </row>
    <row r="5" spans="1:36" ht="48.75" thickBot="1">
      <c r="A5" s="138"/>
      <c r="B5" s="139"/>
      <c r="C5" s="120" t="s">
        <v>72</v>
      </c>
      <c r="D5" s="113" t="s">
        <v>2</v>
      </c>
      <c r="E5" s="117" t="s">
        <v>12</v>
      </c>
      <c r="F5" s="117" t="s">
        <v>13</v>
      </c>
      <c r="G5" s="119" t="s">
        <v>56</v>
      </c>
      <c r="H5" s="120" t="s">
        <v>71</v>
      </c>
      <c r="I5" s="113" t="s">
        <v>2</v>
      </c>
      <c r="J5" s="117" t="s">
        <v>12</v>
      </c>
      <c r="K5" s="117" t="s">
        <v>13</v>
      </c>
      <c r="L5" s="119" t="s">
        <v>56</v>
      </c>
      <c r="M5" s="120" t="s">
        <v>57</v>
      </c>
      <c r="N5" s="113" t="s">
        <v>2</v>
      </c>
      <c r="O5" s="117" t="s">
        <v>12</v>
      </c>
      <c r="P5" s="117" t="s">
        <v>13</v>
      </c>
      <c r="Q5" s="119" t="s">
        <v>56</v>
      </c>
      <c r="R5" s="120" t="s">
        <v>57</v>
      </c>
      <c r="S5" s="113" t="s">
        <v>2</v>
      </c>
      <c r="T5" s="117" t="s">
        <v>12</v>
      </c>
      <c r="U5" s="117" t="s">
        <v>13</v>
      </c>
      <c r="V5" s="119" t="s">
        <v>56</v>
      </c>
      <c r="W5" s="120" t="s">
        <v>57</v>
      </c>
      <c r="X5" s="113" t="s">
        <v>2</v>
      </c>
      <c r="Y5" s="117" t="s">
        <v>12</v>
      </c>
      <c r="Z5" s="117" t="s">
        <v>13</v>
      </c>
      <c r="AA5" s="119" t="s">
        <v>56</v>
      </c>
      <c r="AB5" s="120" t="s">
        <v>83</v>
      </c>
      <c r="AC5" s="113" t="s">
        <v>2</v>
      </c>
      <c r="AD5" s="118" t="s">
        <v>84</v>
      </c>
      <c r="AE5" s="13"/>
    </row>
    <row r="6" spans="1:36">
      <c r="A6" s="52">
        <v>1</v>
      </c>
      <c r="B6" s="92" t="s">
        <v>14</v>
      </c>
      <c r="C6" s="105">
        <v>4</v>
      </c>
      <c r="D6" s="80">
        <f>C6/5*100</f>
        <v>80</v>
      </c>
      <c r="E6" s="7" t="s">
        <v>64</v>
      </c>
      <c r="F6" s="11"/>
      <c r="G6" s="38"/>
      <c r="H6" s="95">
        <v>3</v>
      </c>
      <c r="I6" s="11">
        <f>H6/3*100</f>
        <v>100</v>
      </c>
      <c r="J6" s="203">
        <v>1</v>
      </c>
      <c r="K6" s="203">
        <v>10</v>
      </c>
      <c r="L6" s="204">
        <f>SUM(J6:K6)</f>
        <v>11</v>
      </c>
      <c r="M6" s="7">
        <v>7</v>
      </c>
      <c r="N6" s="11">
        <f>M6/7*100</f>
        <v>100</v>
      </c>
      <c r="O6" s="11">
        <v>3</v>
      </c>
      <c r="P6" s="11">
        <v>2</v>
      </c>
      <c r="Q6" s="22">
        <f>SUM(O6:P6)</f>
        <v>5</v>
      </c>
      <c r="R6" s="7">
        <v>1</v>
      </c>
      <c r="S6" s="11">
        <f>R6/1*100</f>
        <v>100</v>
      </c>
      <c r="T6" s="127">
        <v>1</v>
      </c>
      <c r="U6" s="127"/>
      <c r="V6" s="210">
        <f>SUM(T6:U6)</f>
        <v>1</v>
      </c>
      <c r="W6" s="7">
        <v>5</v>
      </c>
      <c r="X6" s="11">
        <f>W6/9*100</f>
        <v>55.555555555555557</v>
      </c>
      <c r="Y6" s="203">
        <v>3</v>
      </c>
      <c r="Z6" s="203"/>
      <c r="AA6" s="204">
        <f>SUM(Y6:Z6)</f>
        <v>3</v>
      </c>
      <c r="AB6" s="100">
        <v>3</v>
      </c>
      <c r="AC6" s="58">
        <f>AB6/3*100</f>
        <v>100</v>
      </c>
      <c r="AD6" s="196">
        <v>3</v>
      </c>
    </row>
    <row r="7" spans="1:36">
      <c r="A7" s="53">
        <v>2</v>
      </c>
      <c r="B7" s="49" t="s">
        <v>15</v>
      </c>
      <c r="C7" s="35">
        <v>5</v>
      </c>
      <c r="D7" s="80">
        <f t="shared" ref="D7:D47" si="0">C7/5*100</f>
        <v>100</v>
      </c>
      <c r="E7" s="7" t="s">
        <v>64</v>
      </c>
      <c r="F7" s="5"/>
      <c r="G7" s="36"/>
      <c r="H7" s="85">
        <v>3</v>
      </c>
      <c r="I7" s="11">
        <f t="shared" ref="I7:I47" si="1">H7/3*100</f>
        <v>100</v>
      </c>
      <c r="J7" s="168">
        <v>1</v>
      </c>
      <c r="K7" s="168">
        <v>10</v>
      </c>
      <c r="L7" s="204">
        <f>SUM(J7:K7)</f>
        <v>11</v>
      </c>
      <c r="M7" s="6">
        <v>6</v>
      </c>
      <c r="N7" s="11">
        <f t="shared" ref="N7:N47" si="2">M7/7*100</f>
        <v>85.714285714285708</v>
      </c>
      <c r="O7" s="5">
        <v>3</v>
      </c>
      <c r="P7" s="5">
        <v>2</v>
      </c>
      <c r="Q7" s="22">
        <f>SUM(O7:P7)</f>
        <v>5</v>
      </c>
      <c r="R7" s="6">
        <v>1</v>
      </c>
      <c r="S7" s="11">
        <f t="shared" ref="S7:S47" si="3">R7/1*100</f>
        <v>100</v>
      </c>
      <c r="T7" s="65">
        <v>1</v>
      </c>
      <c r="U7" s="65"/>
      <c r="V7" s="210">
        <f>SUM(T7:U7)</f>
        <v>1</v>
      </c>
      <c r="W7" s="6">
        <v>4</v>
      </c>
      <c r="X7" s="11">
        <f t="shared" ref="X7:X48" si="4">W7/9*100</f>
        <v>44.444444444444443</v>
      </c>
      <c r="Y7" s="203">
        <v>3</v>
      </c>
      <c r="Z7" s="168"/>
      <c r="AA7" s="204">
        <f>SUM(Y7:Z7)</f>
        <v>3</v>
      </c>
      <c r="AB7" s="12">
        <v>3</v>
      </c>
      <c r="AC7" s="58">
        <f t="shared" ref="AC7:AC47" si="5">AB7/3*100</f>
        <v>100</v>
      </c>
      <c r="AD7" s="179">
        <v>2</v>
      </c>
      <c r="AF7" s="9"/>
      <c r="AJ7" s="9"/>
    </row>
    <row r="8" spans="1:36">
      <c r="A8" s="53">
        <v>3</v>
      </c>
      <c r="B8" s="49" t="s">
        <v>16</v>
      </c>
      <c r="C8" s="35">
        <v>5</v>
      </c>
      <c r="D8" s="80">
        <f t="shared" si="0"/>
        <v>100</v>
      </c>
      <c r="E8" s="7" t="s">
        <v>64</v>
      </c>
      <c r="F8" s="5"/>
      <c r="G8" s="36"/>
      <c r="H8" s="85">
        <v>3</v>
      </c>
      <c r="I8" s="11">
        <f t="shared" si="1"/>
        <v>100</v>
      </c>
      <c r="J8" s="168">
        <v>1</v>
      </c>
      <c r="K8" s="168">
        <v>10</v>
      </c>
      <c r="L8" s="204">
        <f>SUM(J8:K8)</f>
        <v>11</v>
      </c>
      <c r="M8" s="6">
        <v>7</v>
      </c>
      <c r="N8" s="11">
        <f t="shared" si="2"/>
        <v>100</v>
      </c>
      <c r="O8" s="5">
        <v>3</v>
      </c>
      <c r="P8" s="5">
        <v>2</v>
      </c>
      <c r="Q8" s="22">
        <f>SUM(O8:P8)</f>
        <v>5</v>
      </c>
      <c r="R8" s="6">
        <v>1</v>
      </c>
      <c r="S8" s="11">
        <f t="shared" si="3"/>
        <v>100</v>
      </c>
      <c r="T8" s="65">
        <v>1</v>
      </c>
      <c r="U8" s="65"/>
      <c r="V8" s="210">
        <f>SUM(T8:U8)</f>
        <v>1</v>
      </c>
      <c r="W8" s="6">
        <v>8</v>
      </c>
      <c r="X8" s="11">
        <f t="shared" si="4"/>
        <v>88.888888888888886</v>
      </c>
      <c r="Y8" s="203">
        <v>3</v>
      </c>
      <c r="Z8" s="168"/>
      <c r="AA8" s="204">
        <f>SUM(Y8:Z8)</f>
        <v>3</v>
      </c>
      <c r="AB8" s="12">
        <v>3</v>
      </c>
      <c r="AC8" s="58">
        <f t="shared" si="5"/>
        <v>100</v>
      </c>
      <c r="AD8" s="186">
        <v>3</v>
      </c>
    </row>
    <row r="9" spans="1:36">
      <c r="A9" s="53">
        <v>4</v>
      </c>
      <c r="B9" s="49" t="s">
        <v>17</v>
      </c>
      <c r="C9" s="35">
        <v>4</v>
      </c>
      <c r="D9" s="80">
        <f t="shared" si="0"/>
        <v>80</v>
      </c>
      <c r="E9" s="7" t="s">
        <v>64</v>
      </c>
      <c r="F9" s="5"/>
      <c r="G9" s="36"/>
      <c r="H9" s="85">
        <v>3</v>
      </c>
      <c r="I9" s="11">
        <f t="shared" si="1"/>
        <v>100</v>
      </c>
      <c r="J9" s="168">
        <v>1</v>
      </c>
      <c r="K9" s="168">
        <v>10</v>
      </c>
      <c r="L9" s="206">
        <f>SUM(J9:K9)</f>
        <v>11</v>
      </c>
      <c r="M9" s="6">
        <v>4</v>
      </c>
      <c r="N9" s="11">
        <f t="shared" si="2"/>
        <v>57.142857142857139</v>
      </c>
      <c r="O9" s="5">
        <v>3</v>
      </c>
      <c r="P9" s="5">
        <v>2</v>
      </c>
      <c r="Q9" s="22">
        <f>SUM(O9:P9)</f>
        <v>5</v>
      </c>
      <c r="R9" s="6">
        <v>1</v>
      </c>
      <c r="S9" s="11">
        <f t="shared" si="3"/>
        <v>100</v>
      </c>
      <c r="T9" s="65">
        <v>0</v>
      </c>
      <c r="U9" s="65"/>
      <c r="V9" s="210">
        <f>SUM(T9:U9)</f>
        <v>0</v>
      </c>
      <c r="W9" s="6">
        <v>6</v>
      </c>
      <c r="X9" s="11">
        <f t="shared" si="4"/>
        <v>66.666666666666657</v>
      </c>
      <c r="Y9" s="203">
        <v>3</v>
      </c>
      <c r="Z9" s="168"/>
      <c r="AA9" s="204">
        <f>SUM(Y9:Z9)</f>
        <v>3</v>
      </c>
      <c r="AB9" s="12">
        <v>2</v>
      </c>
      <c r="AC9" s="58">
        <f t="shared" si="5"/>
        <v>66.666666666666657</v>
      </c>
      <c r="AD9" s="176">
        <v>3</v>
      </c>
      <c r="AE9" s="9"/>
      <c r="AF9" s="9"/>
    </row>
    <row r="10" spans="1:36">
      <c r="A10" s="53">
        <v>5</v>
      </c>
      <c r="B10" s="50" t="s">
        <v>18</v>
      </c>
      <c r="C10" s="37">
        <v>4</v>
      </c>
      <c r="D10" s="80">
        <f t="shared" si="0"/>
        <v>80</v>
      </c>
      <c r="E10" s="7" t="s">
        <v>64</v>
      </c>
      <c r="F10" s="5"/>
      <c r="G10" s="36"/>
      <c r="H10" s="85">
        <v>3</v>
      </c>
      <c r="I10" s="11">
        <f t="shared" si="1"/>
        <v>100</v>
      </c>
      <c r="J10" s="168">
        <v>1</v>
      </c>
      <c r="K10" s="168">
        <v>10</v>
      </c>
      <c r="L10" s="204">
        <f>SUM(J10:K10)</f>
        <v>11</v>
      </c>
      <c r="M10" s="6">
        <v>4</v>
      </c>
      <c r="N10" s="11">
        <f t="shared" si="2"/>
        <v>57.142857142857139</v>
      </c>
      <c r="O10" s="5">
        <v>3</v>
      </c>
      <c r="P10" s="5">
        <v>2</v>
      </c>
      <c r="Q10" s="22">
        <f>SUM(O10:P10)</f>
        <v>5</v>
      </c>
      <c r="R10" s="6">
        <v>1</v>
      </c>
      <c r="S10" s="11">
        <f t="shared" si="3"/>
        <v>100</v>
      </c>
      <c r="T10" s="65">
        <v>0</v>
      </c>
      <c r="U10" s="65"/>
      <c r="V10" s="210">
        <f>SUM(T10:U10)</f>
        <v>0</v>
      </c>
      <c r="W10" s="6">
        <v>4</v>
      </c>
      <c r="X10" s="11">
        <f t="shared" si="4"/>
        <v>44.444444444444443</v>
      </c>
      <c r="Y10" s="203">
        <v>4</v>
      </c>
      <c r="Z10" s="168"/>
      <c r="AA10" s="204">
        <f>SUM(Y10:Z10)</f>
        <v>4</v>
      </c>
      <c r="AB10" s="12">
        <v>2</v>
      </c>
      <c r="AC10" s="58">
        <f t="shared" si="5"/>
        <v>66.666666666666657</v>
      </c>
      <c r="AD10" s="179">
        <v>3</v>
      </c>
      <c r="AI10" s="15"/>
    </row>
    <row r="11" spans="1:36">
      <c r="A11" s="53">
        <v>6</v>
      </c>
      <c r="B11" s="49" t="s">
        <v>19</v>
      </c>
      <c r="C11" s="35">
        <v>4</v>
      </c>
      <c r="D11" s="80">
        <f t="shared" si="0"/>
        <v>80</v>
      </c>
      <c r="E11" s="7" t="s">
        <v>64</v>
      </c>
      <c r="F11" s="5"/>
      <c r="G11" s="36"/>
      <c r="H11" s="85">
        <v>3</v>
      </c>
      <c r="I11" s="11">
        <f t="shared" si="1"/>
        <v>100</v>
      </c>
      <c r="J11" s="168">
        <v>1</v>
      </c>
      <c r="K11" s="168">
        <v>10</v>
      </c>
      <c r="L11" s="204">
        <f>SUM(J11:K11)</f>
        <v>11</v>
      </c>
      <c r="M11" s="6">
        <v>4</v>
      </c>
      <c r="N11" s="11">
        <f t="shared" si="2"/>
        <v>57.142857142857139</v>
      </c>
      <c r="O11" s="5">
        <v>3</v>
      </c>
      <c r="P11" s="5">
        <v>2</v>
      </c>
      <c r="Q11" s="22">
        <f>SUM(O11:P11)</f>
        <v>5</v>
      </c>
      <c r="R11" s="6">
        <v>1</v>
      </c>
      <c r="S11" s="11">
        <f t="shared" si="3"/>
        <v>100</v>
      </c>
      <c r="T11" s="65">
        <v>0</v>
      </c>
      <c r="U11" s="65"/>
      <c r="V11" s="210">
        <f>SUM(T11:U11)</f>
        <v>0</v>
      </c>
      <c r="W11" s="6">
        <v>8</v>
      </c>
      <c r="X11" s="11">
        <f t="shared" si="4"/>
        <v>88.888888888888886</v>
      </c>
      <c r="Y11" s="203">
        <v>3</v>
      </c>
      <c r="Z11" s="168"/>
      <c r="AA11" s="204">
        <f>SUM(Y11:Z11)</f>
        <v>3</v>
      </c>
      <c r="AB11" s="12">
        <v>3</v>
      </c>
      <c r="AC11" s="58">
        <f t="shared" si="5"/>
        <v>100</v>
      </c>
      <c r="AD11" s="176">
        <v>3</v>
      </c>
      <c r="AG11" s="27"/>
      <c r="AI11" s="9"/>
    </row>
    <row r="12" spans="1:36">
      <c r="A12" s="53">
        <v>7</v>
      </c>
      <c r="B12" s="49" t="s">
        <v>20</v>
      </c>
      <c r="C12" s="35">
        <v>5</v>
      </c>
      <c r="D12" s="80">
        <f t="shared" si="0"/>
        <v>100</v>
      </c>
      <c r="E12" s="7" t="s">
        <v>64</v>
      </c>
      <c r="F12" s="5"/>
      <c r="G12" s="36"/>
      <c r="H12" s="85">
        <v>3</v>
      </c>
      <c r="I12" s="11">
        <f t="shared" si="1"/>
        <v>100</v>
      </c>
      <c r="J12" s="168">
        <v>1</v>
      </c>
      <c r="K12" s="168">
        <v>10</v>
      </c>
      <c r="L12" s="204">
        <f>SUM(J12:K12)</f>
        <v>11</v>
      </c>
      <c r="M12" s="6">
        <v>5</v>
      </c>
      <c r="N12" s="11">
        <f t="shared" si="2"/>
        <v>71.428571428571431</v>
      </c>
      <c r="O12" s="5">
        <v>3</v>
      </c>
      <c r="P12" s="5">
        <v>2</v>
      </c>
      <c r="Q12" s="22">
        <f>SUM(O12:P12)</f>
        <v>5</v>
      </c>
      <c r="R12" s="6">
        <v>1</v>
      </c>
      <c r="S12" s="11">
        <f t="shared" si="3"/>
        <v>100</v>
      </c>
      <c r="T12" s="65">
        <v>1</v>
      </c>
      <c r="U12" s="65"/>
      <c r="V12" s="210">
        <f>SUM(T12:U12)</f>
        <v>1</v>
      </c>
      <c r="W12" s="6">
        <v>5</v>
      </c>
      <c r="X12" s="11">
        <f t="shared" si="4"/>
        <v>55.555555555555557</v>
      </c>
      <c r="Y12" s="203">
        <v>3</v>
      </c>
      <c r="Z12" s="168"/>
      <c r="AA12" s="204">
        <f>SUM(Y12:Z12)</f>
        <v>3</v>
      </c>
      <c r="AB12" s="12">
        <v>1</v>
      </c>
      <c r="AC12" s="58">
        <f t="shared" si="5"/>
        <v>33.333333333333329</v>
      </c>
      <c r="AD12" s="179">
        <v>2</v>
      </c>
      <c r="AF12" s="185" t="s">
        <v>3</v>
      </c>
    </row>
    <row r="13" spans="1:36">
      <c r="A13" s="53">
        <v>8</v>
      </c>
      <c r="B13" s="49" t="s">
        <v>21</v>
      </c>
      <c r="C13" s="35">
        <v>5</v>
      </c>
      <c r="D13" s="80">
        <f t="shared" si="0"/>
        <v>100</v>
      </c>
      <c r="E13" s="7" t="s">
        <v>64</v>
      </c>
      <c r="F13" s="5"/>
      <c r="G13" s="36"/>
      <c r="H13" s="85">
        <v>3</v>
      </c>
      <c r="I13" s="11">
        <f t="shared" si="1"/>
        <v>100</v>
      </c>
      <c r="J13" s="168">
        <v>1</v>
      </c>
      <c r="K13" s="168">
        <v>4</v>
      </c>
      <c r="L13" s="204">
        <f>SUM(J13:K13)</f>
        <v>5</v>
      </c>
      <c r="M13" s="6">
        <v>4</v>
      </c>
      <c r="N13" s="11">
        <f t="shared" si="2"/>
        <v>57.142857142857139</v>
      </c>
      <c r="O13" s="5">
        <v>2</v>
      </c>
      <c r="P13" s="5">
        <v>2</v>
      </c>
      <c r="Q13" s="22">
        <f>SUM(O13:P13)</f>
        <v>4</v>
      </c>
      <c r="R13" s="6">
        <v>1</v>
      </c>
      <c r="S13" s="11">
        <f t="shared" si="3"/>
        <v>100</v>
      </c>
      <c r="T13" s="65">
        <v>1</v>
      </c>
      <c r="U13" s="65"/>
      <c r="V13" s="210">
        <f>SUM(T13:U13)</f>
        <v>1</v>
      </c>
      <c r="W13" s="6">
        <v>3</v>
      </c>
      <c r="X13" s="11">
        <f t="shared" si="4"/>
        <v>33.333333333333329</v>
      </c>
      <c r="Y13" s="203">
        <v>3</v>
      </c>
      <c r="Z13" s="168"/>
      <c r="AA13" s="204">
        <f>SUM(Y13:Z13)</f>
        <v>3</v>
      </c>
      <c r="AB13" s="12">
        <v>1</v>
      </c>
      <c r="AC13" s="58">
        <f t="shared" si="5"/>
        <v>33.333333333333329</v>
      </c>
      <c r="AD13" s="176">
        <v>2</v>
      </c>
    </row>
    <row r="14" spans="1:36">
      <c r="A14" s="53">
        <v>9</v>
      </c>
      <c r="B14" s="49" t="s">
        <v>22</v>
      </c>
      <c r="C14" s="35">
        <v>3</v>
      </c>
      <c r="D14" s="80">
        <f t="shared" si="0"/>
        <v>60</v>
      </c>
      <c r="E14" s="7" t="s">
        <v>64</v>
      </c>
      <c r="F14" s="5"/>
      <c r="G14" s="36"/>
      <c r="H14" s="85">
        <v>1</v>
      </c>
      <c r="I14" s="11">
        <f t="shared" si="1"/>
        <v>33.333333333333329</v>
      </c>
      <c r="J14" s="168">
        <v>1</v>
      </c>
      <c r="K14" s="168">
        <v>4</v>
      </c>
      <c r="L14" s="204">
        <f>SUM(J14:K14)</f>
        <v>5</v>
      </c>
      <c r="M14" s="6">
        <v>3</v>
      </c>
      <c r="N14" s="11">
        <f t="shared" si="2"/>
        <v>42.857142857142854</v>
      </c>
      <c r="O14" s="5">
        <v>2</v>
      </c>
      <c r="P14" s="5">
        <v>2</v>
      </c>
      <c r="Q14" s="22">
        <f>SUM(O14:P14)</f>
        <v>4</v>
      </c>
      <c r="R14" s="6">
        <v>1</v>
      </c>
      <c r="S14" s="11">
        <f t="shared" si="3"/>
        <v>100</v>
      </c>
      <c r="T14" s="65">
        <v>0</v>
      </c>
      <c r="U14" s="65"/>
      <c r="V14" s="210">
        <f>SUM(T14:U14)</f>
        <v>0</v>
      </c>
      <c r="W14" s="6">
        <v>5</v>
      </c>
      <c r="X14" s="11">
        <f t="shared" si="4"/>
        <v>55.555555555555557</v>
      </c>
      <c r="Y14" s="203">
        <v>3</v>
      </c>
      <c r="Z14" s="168"/>
      <c r="AA14" s="204">
        <f>SUM(Y14:Z14)</f>
        <v>3</v>
      </c>
      <c r="AB14" s="12">
        <v>1</v>
      </c>
      <c r="AC14" s="58">
        <f t="shared" si="5"/>
        <v>33.333333333333329</v>
      </c>
      <c r="AD14" s="176">
        <v>1</v>
      </c>
    </row>
    <row r="15" spans="1:36">
      <c r="A15" s="53">
        <v>10</v>
      </c>
      <c r="B15" s="49" t="s">
        <v>23</v>
      </c>
      <c r="C15" s="35">
        <v>5</v>
      </c>
      <c r="D15" s="80">
        <f t="shared" si="0"/>
        <v>100</v>
      </c>
      <c r="E15" s="7" t="s">
        <v>64</v>
      </c>
      <c r="F15" s="5"/>
      <c r="G15" s="36"/>
      <c r="H15" s="85">
        <v>3</v>
      </c>
      <c r="I15" s="11">
        <f t="shared" si="1"/>
        <v>100</v>
      </c>
      <c r="J15" s="168">
        <v>1</v>
      </c>
      <c r="K15" s="168">
        <v>10</v>
      </c>
      <c r="L15" s="204">
        <f>SUM(J15:K15)</f>
        <v>11</v>
      </c>
      <c r="M15" s="6">
        <v>7</v>
      </c>
      <c r="N15" s="11">
        <f t="shared" si="2"/>
        <v>100</v>
      </c>
      <c r="O15" s="5">
        <v>3</v>
      </c>
      <c r="P15" s="5">
        <v>2</v>
      </c>
      <c r="Q15" s="22">
        <f>SUM(O15:P15)</f>
        <v>5</v>
      </c>
      <c r="R15" s="6">
        <v>1</v>
      </c>
      <c r="S15" s="11">
        <f t="shared" si="3"/>
        <v>100</v>
      </c>
      <c r="T15" s="65">
        <v>1</v>
      </c>
      <c r="U15" s="65"/>
      <c r="V15" s="210">
        <f>SUM(T15:U15)</f>
        <v>1</v>
      </c>
      <c r="W15" s="6">
        <v>9</v>
      </c>
      <c r="X15" s="11">
        <f t="shared" si="4"/>
        <v>100</v>
      </c>
      <c r="Y15" s="203">
        <v>2</v>
      </c>
      <c r="Z15" s="168"/>
      <c r="AA15" s="204">
        <f>SUM(Y15:Z15)</f>
        <v>2</v>
      </c>
      <c r="AB15" s="12">
        <v>3</v>
      </c>
      <c r="AC15" s="58">
        <f t="shared" si="5"/>
        <v>100</v>
      </c>
      <c r="AD15" s="179">
        <v>3</v>
      </c>
    </row>
    <row r="16" spans="1:36">
      <c r="A16" s="53">
        <v>11</v>
      </c>
      <c r="B16" s="49" t="s">
        <v>24</v>
      </c>
      <c r="C16" s="35">
        <v>4</v>
      </c>
      <c r="D16" s="80">
        <f t="shared" si="0"/>
        <v>80</v>
      </c>
      <c r="E16" s="7" t="s">
        <v>64</v>
      </c>
      <c r="F16" s="5"/>
      <c r="G16" s="36"/>
      <c r="H16" s="86">
        <v>3</v>
      </c>
      <c r="I16" s="11">
        <f t="shared" si="1"/>
        <v>100</v>
      </c>
      <c r="J16" s="205">
        <v>1</v>
      </c>
      <c r="K16" s="168">
        <v>8</v>
      </c>
      <c r="L16" s="204">
        <f>SUM(J16:K16)</f>
        <v>9</v>
      </c>
      <c r="M16" s="6">
        <v>4</v>
      </c>
      <c r="N16" s="11">
        <f t="shared" si="2"/>
        <v>57.142857142857139</v>
      </c>
      <c r="O16" s="5">
        <v>2</v>
      </c>
      <c r="P16" s="5">
        <v>2</v>
      </c>
      <c r="Q16" s="22">
        <f>SUM(O16:P16)</f>
        <v>4</v>
      </c>
      <c r="R16" s="6">
        <v>1</v>
      </c>
      <c r="S16" s="11">
        <f t="shared" si="3"/>
        <v>100</v>
      </c>
      <c r="T16" s="65">
        <v>0</v>
      </c>
      <c r="U16" s="65"/>
      <c r="V16" s="210">
        <f>SUM(T16:U16)</f>
        <v>0</v>
      </c>
      <c r="W16" s="6">
        <v>6</v>
      </c>
      <c r="X16" s="11">
        <f t="shared" si="4"/>
        <v>66.666666666666657</v>
      </c>
      <c r="Y16" s="203">
        <v>3</v>
      </c>
      <c r="Z16" s="168"/>
      <c r="AA16" s="204">
        <f>SUM(Y16:Z16)</f>
        <v>3</v>
      </c>
      <c r="AB16" s="12">
        <v>1</v>
      </c>
      <c r="AC16" s="58">
        <f t="shared" si="5"/>
        <v>33.333333333333329</v>
      </c>
      <c r="AD16" s="176">
        <v>2</v>
      </c>
    </row>
    <row r="17" spans="1:30">
      <c r="A17" s="53">
        <v>12</v>
      </c>
      <c r="B17" s="49" t="s">
        <v>25</v>
      </c>
      <c r="C17" s="35">
        <v>4</v>
      </c>
      <c r="D17" s="80">
        <f t="shared" si="0"/>
        <v>80</v>
      </c>
      <c r="E17" s="7" t="s">
        <v>64</v>
      </c>
      <c r="F17" s="5"/>
      <c r="G17" s="36"/>
      <c r="H17" s="86">
        <v>3</v>
      </c>
      <c r="I17" s="11">
        <f t="shared" si="1"/>
        <v>100</v>
      </c>
      <c r="J17" s="205">
        <v>1</v>
      </c>
      <c r="K17" s="168">
        <v>10</v>
      </c>
      <c r="L17" s="204">
        <f>SUM(J17:K17)</f>
        <v>11</v>
      </c>
      <c r="M17" s="6">
        <v>6</v>
      </c>
      <c r="N17" s="11">
        <f t="shared" si="2"/>
        <v>85.714285714285708</v>
      </c>
      <c r="O17" s="5">
        <v>2</v>
      </c>
      <c r="P17" s="5">
        <v>2</v>
      </c>
      <c r="Q17" s="22">
        <f>SUM(O17:P17)</f>
        <v>4</v>
      </c>
      <c r="R17" s="6">
        <v>1</v>
      </c>
      <c r="S17" s="11">
        <f t="shared" si="3"/>
        <v>100</v>
      </c>
      <c r="T17" s="65">
        <v>1</v>
      </c>
      <c r="U17" s="65"/>
      <c r="V17" s="210">
        <f>SUM(T17:U17)</f>
        <v>1</v>
      </c>
      <c r="W17" s="6">
        <v>5</v>
      </c>
      <c r="X17" s="11">
        <f t="shared" si="4"/>
        <v>55.555555555555557</v>
      </c>
      <c r="Y17" s="203">
        <v>3</v>
      </c>
      <c r="Z17" s="168"/>
      <c r="AA17" s="204">
        <f>SUM(Y17:Z17)</f>
        <v>3</v>
      </c>
      <c r="AB17" s="12">
        <v>2</v>
      </c>
      <c r="AC17" s="58">
        <f t="shared" si="5"/>
        <v>66.666666666666657</v>
      </c>
      <c r="AD17" s="179">
        <v>2</v>
      </c>
    </row>
    <row r="18" spans="1:30">
      <c r="A18" s="53">
        <v>13</v>
      </c>
      <c r="B18" s="49" t="s">
        <v>26</v>
      </c>
      <c r="C18" s="35">
        <v>5</v>
      </c>
      <c r="D18" s="80">
        <f t="shared" si="0"/>
        <v>100</v>
      </c>
      <c r="E18" s="7" t="s">
        <v>64</v>
      </c>
      <c r="F18" s="5"/>
      <c r="G18" s="36"/>
      <c r="H18" s="86">
        <v>3</v>
      </c>
      <c r="I18" s="11">
        <f t="shared" si="1"/>
        <v>100</v>
      </c>
      <c r="J18" s="205">
        <v>1</v>
      </c>
      <c r="K18" s="168">
        <v>10</v>
      </c>
      <c r="L18" s="206">
        <f>SUM(J18:K18)</f>
        <v>11</v>
      </c>
      <c r="M18" s="6">
        <v>6</v>
      </c>
      <c r="N18" s="11">
        <f t="shared" si="2"/>
        <v>85.714285714285708</v>
      </c>
      <c r="O18" s="5">
        <v>3</v>
      </c>
      <c r="P18" s="5">
        <v>2</v>
      </c>
      <c r="Q18" s="22">
        <f>SUM(O18:P18)</f>
        <v>5</v>
      </c>
      <c r="R18" s="6">
        <v>1</v>
      </c>
      <c r="S18" s="11">
        <f t="shared" si="3"/>
        <v>100</v>
      </c>
      <c r="T18" s="65">
        <v>1</v>
      </c>
      <c r="U18" s="65"/>
      <c r="V18" s="210">
        <f>SUM(T18:U18)</f>
        <v>1</v>
      </c>
      <c r="W18" s="6">
        <v>5</v>
      </c>
      <c r="X18" s="11">
        <f t="shared" si="4"/>
        <v>55.555555555555557</v>
      </c>
      <c r="Y18" s="203">
        <v>2</v>
      </c>
      <c r="Z18" s="168"/>
      <c r="AA18" s="204">
        <f>SUM(Y18:Z18)</f>
        <v>2</v>
      </c>
      <c r="AB18" s="12">
        <v>2</v>
      </c>
      <c r="AC18" s="58">
        <f t="shared" si="5"/>
        <v>66.666666666666657</v>
      </c>
      <c r="AD18" s="186">
        <v>3</v>
      </c>
    </row>
    <row r="19" spans="1:30">
      <c r="A19" s="53">
        <v>14</v>
      </c>
      <c r="B19" s="49" t="s">
        <v>27</v>
      </c>
      <c r="C19" s="35">
        <v>2</v>
      </c>
      <c r="D19" s="80">
        <f t="shared" si="0"/>
        <v>40</v>
      </c>
      <c r="E19" s="7" t="s">
        <v>64</v>
      </c>
      <c r="F19" s="5"/>
      <c r="G19" s="36"/>
      <c r="H19" s="86">
        <v>2</v>
      </c>
      <c r="I19" s="11">
        <f t="shared" si="1"/>
        <v>66.666666666666657</v>
      </c>
      <c r="J19" s="205">
        <v>1</v>
      </c>
      <c r="K19" s="168">
        <v>6</v>
      </c>
      <c r="L19" s="206">
        <f>SUM(J19:K19)</f>
        <v>7</v>
      </c>
      <c r="M19" s="6">
        <v>2</v>
      </c>
      <c r="N19" s="11">
        <f t="shared" si="2"/>
        <v>28.571428571428569</v>
      </c>
      <c r="O19" s="5">
        <v>0</v>
      </c>
      <c r="P19" s="5">
        <v>1</v>
      </c>
      <c r="Q19" s="22">
        <f>SUM(O19:P19)</f>
        <v>1</v>
      </c>
      <c r="R19" s="6">
        <v>1</v>
      </c>
      <c r="S19" s="11">
        <f t="shared" si="3"/>
        <v>100</v>
      </c>
      <c r="T19" s="65">
        <v>0</v>
      </c>
      <c r="U19" s="65"/>
      <c r="V19" s="210">
        <f>SUM(T19:U19)</f>
        <v>0</v>
      </c>
      <c r="W19" s="6">
        <v>4</v>
      </c>
      <c r="X19" s="11">
        <f t="shared" si="4"/>
        <v>44.444444444444443</v>
      </c>
      <c r="Y19" s="203">
        <v>3</v>
      </c>
      <c r="Z19" s="168"/>
      <c r="AA19" s="204">
        <f>SUM(Y19:Z19)</f>
        <v>3</v>
      </c>
      <c r="AB19" s="12">
        <v>2</v>
      </c>
      <c r="AC19" s="58">
        <f t="shared" si="5"/>
        <v>66.666666666666657</v>
      </c>
      <c r="AD19" s="186">
        <v>3</v>
      </c>
    </row>
    <row r="20" spans="1:30">
      <c r="A20" s="53">
        <v>15</v>
      </c>
      <c r="B20" s="49" t="s">
        <v>28</v>
      </c>
      <c r="C20" s="35">
        <v>2</v>
      </c>
      <c r="D20" s="80">
        <f t="shared" si="0"/>
        <v>40</v>
      </c>
      <c r="E20" s="7" t="s">
        <v>64</v>
      </c>
      <c r="F20" s="5"/>
      <c r="G20" s="36"/>
      <c r="H20" s="86">
        <v>1</v>
      </c>
      <c r="I20" s="11">
        <f t="shared" si="1"/>
        <v>33.333333333333329</v>
      </c>
      <c r="J20" s="205">
        <v>1</v>
      </c>
      <c r="K20" s="168"/>
      <c r="L20" s="206">
        <f>SUM(J20:K20)</f>
        <v>1</v>
      </c>
      <c r="M20" s="6">
        <v>5</v>
      </c>
      <c r="N20" s="11">
        <f t="shared" si="2"/>
        <v>71.428571428571431</v>
      </c>
      <c r="O20" s="5">
        <v>1</v>
      </c>
      <c r="P20" s="5">
        <v>2</v>
      </c>
      <c r="Q20" s="22">
        <f>SUM(O20:P20)</f>
        <v>3</v>
      </c>
      <c r="R20" s="6">
        <v>1</v>
      </c>
      <c r="S20" s="11">
        <f t="shared" si="3"/>
        <v>100</v>
      </c>
      <c r="T20" s="65">
        <v>0</v>
      </c>
      <c r="U20" s="65">
        <v>0</v>
      </c>
      <c r="V20" s="210">
        <f>SUM(T20:U20)</f>
        <v>0</v>
      </c>
      <c r="W20" s="6">
        <v>3</v>
      </c>
      <c r="X20" s="11">
        <f t="shared" si="4"/>
        <v>33.333333333333329</v>
      </c>
      <c r="Y20" s="203">
        <v>3</v>
      </c>
      <c r="Z20" s="168"/>
      <c r="AA20" s="204">
        <f>SUM(Y20:Z20)</f>
        <v>3</v>
      </c>
      <c r="AB20" s="12">
        <v>2</v>
      </c>
      <c r="AC20" s="58">
        <f t="shared" si="5"/>
        <v>66.666666666666657</v>
      </c>
      <c r="AD20" s="176">
        <v>3</v>
      </c>
    </row>
    <row r="21" spans="1:30">
      <c r="A21" s="53">
        <v>16</v>
      </c>
      <c r="B21" s="49" t="s">
        <v>29</v>
      </c>
      <c r="C21" s="35">
        <v>1</v>
      </c>
      <c r="D21" s="80">
        <f t="shared" si="0"/>
        <v>20</v>
      </c>
      <c r="E21" s="7" t="s">
        <v>64</v>
      </c>
      <c r="F21" s="5"/>
      <c r="G21" s="36"/>
      <c r="H21" s="86">
        <v>1</v>
      </c>
      <c r="I21" s="11">
        <f t="shared" si="1"/>
        <v>33.333333333333329</v>
      </c>
      <c r="J21" s="205">
        <v>1</v>
      </c>
      <c r="K21" s="168"/>
      <c r="L21" s="206">
        <f>SUM(J21:K21)</f>
        <v>1</v>
      </c>
      <c r="M21" s="6">
        <v>5</v>
      </c>
      <c r="N21" s="11">
        <f t="shared" si="2"/>
        <v>71.428571428571431</v>
      </c>
      <c r="O21" s="5">
        <v>2</v>
      </c>
      <c r="P21" s="5">
        <v>2</v>
      </c>
      <c r="Q21" s="22">
        <f>SUM(O21:P21)</f>
        <v>4</v>
      </c>
      <c r="R21" s="6">
        <v>1</v>
      </c>
      <c r="S21" s="11">
        <f t="shared" si="3"/>
        <v>100</v>
      </c>
      <c r="T21" s="65">
        <v>0</v>
      </c>
      <c r="U21" s="65">
        <v>0</v>
      </c>
      <c r="V21" s="210">
        <f>SUM(T21:U21)</f>
        <v>0</v>
      </c>
      <c r="W21" s="6">
        <v>4</v>
      </c>
      <c r="X21" s="11">
        <f t="shared" si="4"/>
        <v>44.444444444444443</v>
      </c>
      <c r="Y21" s="203">
        <v>4</v>
      </c>
      <c r="Z21" s="168"/>
      <c r="AA21" s="204">
        <f>SUM(Y21:Z21)</f>
        <v>4</v>
      </c>
      <c r="AB21" s="12">
        <v>2</v>
      </c>
      <c r="AC21" s="58">
        <f t="shared" si="5"/>
        <v>66.666666666666657</v>
      </c>
      <c r="AD21" s="176">
        <v>3</v>
      </c>
    </row>
    <row r="22" spans="1:30">
      <c r="A22" s="53">
        <v>17</v>
      </c>
      <c r="B22" s="49" t="s">
        <v>30</v>
      </c>
      <c r="C22" s="35">
        <v>3</v>
      </c>
      <c r="D22" s="80">
        <f t="shared" si="0"/>
        <v>60</v>
      </c>
      <c r="E22" s="7" t="s">
        <v>64</v>
      </c>
      <c r="F22" s="5"/>
      <c r="G22" s="36"/>
      <c r="H22" s="86">
        <v>3</v>
      </c>
      <c r="I22" s="11">
        <f t="shared" si="1"/>
        <v>100</v>
      </c>
      <c r="J22" s="205">
        <v>1</v>
      </c>
      <c r="K22" s="168"/>
      <c r="L22" s="206">
        <f>SUM(J22:K22)</f>
        <v>1</v>
      </c>
      <c r="M22" s="6">
        <v>6</v>
      </c>
      <c r="N22" s="11">
        <f t="shared" si="2"/>
        <v>85.714285714285708</v>
      </c>
      <c r="O22" s="5">
        <v>2</v>
      </c>
      <c r="P22" s="5">
        <v>1</v>
      </c>
      <c r="Q22" s="22">
        <f>SUM(O22:P22)</f>
        <v>3</v>
      </c>
      <c r="R22" s="6">
        <v>1</v>
      </c>
      <c r="S22" s="11">
        <f t="shared" si="3"/>
        <v>100</v>
      </c>
      <c r="T22" s="65">
        <v>1</v>
      </c>
      <c r="U22" s="65">
        <v>10</v>
      </c>
      <c r="V22" s="210">
        <f>SUM(T22:U22)</f>
        <v>11</v>
      </c>
      <c r="W22" s="6">
        <v>7</v>
      </c>
      <c r="X22" s="11">
        <f t="shared" si="4"/>
        <v>77.777777777777786</v>
      </c>
      <c r="Y22" s="203">
        <v>4</v>
      </c>
      <c r="Z22" s="168"/>
      <c r="AA22" s="204">
        <f>SUM(Y22:Z22)</f>
        <v>4</v>
      </c>
      <c r="AB22" s="12">
        <v>3</v>
      </c>
      <c r="AC22" s="58">
        <f t="shared" si="5"/>
        <v>100</v>
      </c>
      <c r="AD22" s="179">
        <v>3</v>
      </c>
    </row>
    <row r="23" spans="1:30">
      <c r="A23" s="53">
        <v>18</v>
      </c>
      <c r="B23" s="49" t="s">
        <v>31</v>
      </c>
      <c r="C23" s="35">
        <v>4</v>
      </c>
      <c r="D23" s="80">
        <f t="shared" si="0"/>
        <v>80</v>
      </c>
      <c r="E23" s="7" t="s">
        <v>64</v>
      </c>
      <c r="F23" s="5"/>
      <c r="G23" s="36"/>
      <c r="H23" s="86">
        <v>3</v>
      </c>
      <c r="I23" s="11">
        <f t="shared" si="1"/>
        <v>100</v>
      </c>
      <c r="J23" s="205">
        <v>1</v>
      </c>
      <c r="K23" s="168"/>
      <c r="L23" s="206">
        <f>SUM(J23:K23)</f>
        <v>1</v>
      </c>
      <c r="M23" s="6">
        <v>4</v>
      </c>
      <c r="N23" s="11">
        <f t="shared" si="2"/>
        <v>57.142857142857139</v>
      </c>
      <c r="O23" s="5">
        <v>3</v>
      </c>
      <c r="P23" s="5">
        <v>2</v>
      </c>
      <c r="Q23" s="22">
        <f>SUM(O23:P23)</f>
        <v>5</v>
      </c>
      <c r="R23" s="6">
        <v>1</v>
      </c>
      <c r="S23" s="11">
        <f t="shared" si="3"/>
        <v>100</v>
      </c>
      <c r="T23" s="65">
        <v>1</v>
      </c>
      <c r="U23" s="65">
        <v>4</v>
      </c>
      <c r="V23" s="210">
        <f>SUM(T23:U23)</f>
        <v>5</v>
      </c>
      <c r="W23" s="6">
        <v>6</v>
      </c>
      <c r="X23" s="11">
        <f t="shared" si="4"/>
        <v>66.666666666666657</v>
      </c>
      <c r="Y23" s="203">
        <v>2</v>
      </c>
      <c r="Z23" s="168"/>
      <c r="AA23" s="204">
        <f>SUM(Y23:Z23)</f>
        <v>2</v>
      </c>
      <c r="AB23" s="12">
        <v>2</v>
      </c>
      <c r="AC23" s="58">
        <f t="shared" si="5"/>
        <v>66.666666666666657</v>
      </c>
      <c r="AD23" s="186">
        <v>3</v>
      </c>
    </row>
    <row r="24" spans="1:30">
      <c r="A24" s="53">
        <v>19</v>
      </c>
      <c r="B24" s="49" t="s">
        <v>32</v>
      </c>
      <c r="C24" s="35">
        <v>5</v>
      </c>
      <c r="D24" s="80">
        <f t="shared" si="0"/>
        <v>100</v>
      </c>
      <c r="E24" s="7" t="s">
        <v>64</v>
      </c>
      <c r="F24" s="5"/>
      <c r="G24" s="36"/>
      <c r="H24" s="86">
        <v>3</v>
      </c>
      <c r="I24" s="11">
        <f t="shared" si="1"/>
        <v>100</v>
      </c>
      <c r="J24" s="205">
        <v>1</v>
      </c>
      <c r="K24" s="168"/>
      <c r="L24" s="206">
        <f>SUM(J24:K24)</f>
        <v>1</v>
      </c>
      <c r="M24" s="6">
        <v>5</v>
      </c>
      <c r="N24" s="11">
        <f t="shared" si="2"/>
        <v>71.428571428571431</v>
      </c>
      <c r="O24" s="5">
        <v>2</v>
      </c>
      <c r="P24" s="5">
        <v>1</v>
      </c>
      <c r="Q24" s="22">
        <f>SUM(O24:P24)</f>
        <v>3</v>
      </c>
      <c r="R24" s="6">
        <v>1</v>
      </c>
      <c r="S24" s="11">
        <f t="shared" si="3"/>
        <v>100</v>
      </c>
      <c r="T24" s="65">
        <v>1</v>
      </c>
      <c r="U24" s="65">
        <v>4</v>
      </c>
      <c r="V24" s="210">
        <f>SUM(T24:U24)</f>
        <v>5</v>
      </c>
      <c r="W24" s="6">
        <v>6</v>
      </c>
      <c r="X24" s="11">
        <f t="shared" si="4"/>
        <v>66.666666666666657</v>
      </c>
      <c r="Y24" s="203">
        <v>3</v>
      </c>
      <c r="Z24" s="168"/>
      <c r="AA24" s="204">
        <f>SUM(Y24:Z24)</f>
        <v>3</v>
      </c>
      <c r="AB24" s="12">
        <v>1</v>
      </c>
      <c r="AC24" s="58">
        <f t="shared" si="5"/>
        <v>33.333333333333329</v>
      </c>
      <c r="AD24" s="186">
        <v>2</v>
      </c>
    </row>
    <row r="25" spans="1:30">
      <c r="A25" s="53">
        <v>20</v>
      </c>
      <c r="B25" s="49" t="s">
        <v>33</v>
      </c>
      <c r="C25" s="35">
        <v>4</v>
      </c>
      <c r="D25" s="80">
        <f t="shared" si="0"/>
        <v>80</v>
      </c>
      <c r="E25" s="7" t="s">
        <v>64</v>
      </c>
      <c r="F25" s="5"/>
      <c r="G25" s="36"/>
      <c r="H25" s="86">
        <v>2</v>
      </c>
      <c r="I25" s="11">
        <f t="shared" si="1"/>
        <v>66.666666666666657</v>
      </c>
      <c r="J25" s="205">
        <v>1</v>
      </c>
      <c r="K25" s="168"/>
      <c r="L25" s="206">
        <f>SUM(J25:K25)</f>
        <v>1</v>
      </c>
      <c r="M25" s="6">
        <v>6</v>
      </c>
      <c r="N25" s="11">
        <f t="shared" si="2"/>
        <v>85.714285714285708</v>
      </c>
      <c r="O25" s="5">
        <v>3</v>
      </c>
      <c r="P25" s="5">
        <v>2</v>
      </c>
      <c r="Q25" s="10">
        <f>SUM(O25:P25)</f>
        <v>5</v>
      </c>
      <c r="R25" s="6">
        <v>1</v>
      </c>
      <c r="S25" s="11">
        <f t="shared" si="3"/>
        <v>100</v>
      </c>
      <c r="T25" s="65">
        <v>1</v>
      </c>
      <c r="U25" s="65">
        <v>4</v>
      </c>
      <c r="V25" s="211">
        <f>SUM(T25:U25)</f>
        <v>5</v>
      </c>
      <c r="W25" s="6">
        <v>2</v>
      </c>
      <c r="X25" s="11">
        <f t="shared" si="4"/>
        <v>22.222222222222221</v>
      </c>
      <c r="Y25" s="203">
        <v>3</v>
      </c>
      <c r="Z25" s="168"/>
      <c r="AA25" s="206">
        <f>SUM(Y25:Z25)</f>
        <v>3</v>
      </c>
      <c r="AB25" s="12">
        <v>3</v>
      </c>
      <c r="AC25" s="58">
        <f t="shared" si="5"/>
        <v>100</v>
      </c>
      <c r="AD25" s="186">
        <v>8</v>
      </c>
    </row>
    <row r="26" spans="1:30">
      <c r="A26" s="53">
        <v>21</v>
      </c>
      <c r="B26" s="49" t="s">
        <v>34</v>
      </c>
      <c r="C26" s="35">
        <v>0</v>
      </c>
      <c r="D26" s="80">
        <f t="shared" si="0"/>
        <v>0</v>
      </c>
      <c r="E26" s="7" t="s">
        <v>64</v>
      </c>
      <c r="F26" s="5"/>
      <c r="G26" s="36"/>
      <c r="H26" s="86">
        <v>0</v>
      </c>
      <c r="I26" s="11">
        <f t="shared" si="1"/>
        <v>0</v>
      </c>
      <c r="J26" s="205">
        <v>0</v>
      </c>
      <c r="K26" s="168"/>
      <c r="L26" s="206">
        <f>SUM(J26:K26)</f>
        <v>0</v>
      </c>
      <c r="M26" s="6">
        <v>0</v>
      </c>
      <c r="N26" s="11">
        <f t="shared" si="2"/>
        <v>0</v>
      </c>
      <c r="O26" s="5">
        <v>0</v>
      </c>
      <c r="P26" s="5">
        <v>0</v>
      </c>
      <c r="Q26" s="10">
        <f>SUM(O26:P26)</f>
        <v>0</v>
      </c>
      <c r="R26" s="6">
        <v>0</v>
      </c>
      <c r="S26" s="11">
        <f t="shared" si="3"/>
        <v>0</v>
      </c>
      <c r="T26" s="65">
        <v>0</v>
      </c>
      <c r="U26" s="65">
        <v>0</v>
      </c>
      <c r="V26" s="211">
        <f>SUM(T26:U26)</f>
        <v>0</v>
      </c>
      <c r="W26" s="6">
        <v>0</v>
      </c>
      <c r="X26" s="11">
        <f t="shared" si="4"/>
        <v>0</v>
      </c>
      <c r="Y26" s="203">
        <v>0</v>
      </c>
      <c r="Z26" s="168"/>
      <c r="AA26" s="206">
        <f>SUM(Y26:Z26)</f>
        <v>0</v>
      </c>
      <c r="AB26" s="12">
        <v>0</v>
      </c>
      <c r="AC26" s="58">
        <f t="shared" si="5"/>
        <v>0</v>
      </c>
      <c r="AD26" s="186">
        <v>0</v>
      </c>
    </row>
    <row r="27" spans="1:30">
      <c r="A27" s="53">
        <v>22</v>
      </c>
      <c r="B27" s="49" t="s">
        <v>35</v>
      </c>
      <c r="C27" s="35">
        <v>5</v>
      </c>
      <c r="D27" s="80">
        <f t="shared" si="0"/>
        <v>100</v>
      </c>
      <c r="E27" s="7" t="s">
        <v>64</v>
      </c>
      <c r="F27" s="5"/>
      <c r="G27" s="36"/>
      <c r="H27" s="86">
        <v>3</v>
      </c>
      <c r="I27" s="11">
        <f t="shared" si="1"/>
        <v>100</v>
      </c>
      <c r="J27" s="205">
        <v>1</v>
      </c>
      <c r="K27" s="168"/>
      <c r="L27" s="206">
        <f>SUM(J27:K27)</f>
        <v>1</v>
      </c>
      <c r="M27" s="6">
        <v>6</v>
      </c>
      <c r="N27" s="11">
        <f t="shared" si="2"/>
        <v>85.714285714285708</v>
      </c>
      <c r="O27" s="5">
        <v>3</v>
      </c>
      <c r="P27" s="5">
        <v>2</v>
      </c>
      <c r="Q27" s="10">
        <f>SUM(O27:P27)</f>
        <v>5</v>
      </c>
      <c r="R27" s="6">
        <v>1</v>
      </c>
      <c r="S27" s="11">
        <f t="shared" si="3"/>
        <v>100</v>
      </c>
      <c r="T27" s="65">
        <v>1</v>
      </c>
      <c r="U27" s="65">
        <v>4</v>
      </c>
      <c r="V27" s="211">
        <f>SUM(T27:U27)</f>
        <v>5</v>
      </c>
      <c r="W27" s="6">
        <v>4</v>
      </c>
      <c r="X27" s="11">
        <f t="shared" si="4"/>
        <v>44.444444444444443</v>
      </c>
      <c r="Y27" s="203">
        <v>3</v>
      </c>
      <c r="Z27" s="168">
        <v>12</v>
      </c>
      <c r="AA27" s="206">
        <f>SUM(Y27:Z27)</f>
        <v>15</v>
      </c>
      <c r="AB27" s="12">
        <v>3</v>
      </c>
      <c r="AC27" s="58">
        <f t="shared" si="5"/>
        <v>100</v>
      </c>
      <c r="AD27" s="186">
        <v>3</v>
      </c>
    </row>
    <row r="28" spans="1:30">
      <c r="A28" s="53">
        <v>23</v>
      </c>
      <c r="B28" s="49" t="s">
        <v>36</v>
      </c>
      <c r="C28" s="35">
        <v>3</v>
      </c>
      <c r="D28" s="80">
        <f t="shared" si="0"/>
        <v>60</v>
      </c>
      <c r="E28" s="7" t="s">
        <v>64</v>
      </c>
      <c r="F28" s="5"/>
      <c r="G28" s="36"/>
      <c r="H28" s="86">
        <v>3</v>
      </c>
      <c r="I28" s="11">
        <f t="shared" si="1"/>
        <v>100</v>
      </c>
      <c r="J28" s="205">
        <v>1</v>
      </c>
      <c r="K28" s="168"/>
      <c r="L28" s="206">
        <f>SUM(J28:K28)</f>
        <v>1</v>
      </c>
      <c r="M28" s="6">
        <v>3</v>
      </c>
      <c r="N28" s="11">
        <f t="shared" si="2"/>
        <v>42.857142857142854</v>
      </c>
      <c r="O28" s="5">
        <v>2</v>
      </c>
      <c r="P28" s="5">
        <v>2</v>
      </c>
      <c r="Q28" s="10">
        <f>SUM(O28:P28)</f>
        <v>4</v>
      </c>
      <c r="R28" s="6">
        <v>1</v>
      </c>
      <c r="S28" s="11">
        <f t="shared" si="3"/>
        <v>100</v>
      </c>
      <c r="T28" s="65">
        <v>0</v>
      </c>
      <c r="U28" s="65">
        <v>2</v>
      </c>
      <c r="V28" s="211">
        <f>SUM(T28:U28)</f>
        <v>2</v>
      </c>
      <c r="W28" s="4">
        <v>0</v>
      </c>
      <c r="X28" s="11">
        <f t="shared" si="4"/>
        <v>0</v>
      </c>
      <c r="Y28" s="203">
        <v>0</v>
      </c>
      <c r="Z28" s="168">
        <v>0</v>
      </c>
      <c r="AA28" s="206">
        <f>SUM(Y28:Z28)</f>
        <v>0</v>
      </c>
      <c r="AB28" s="12">
        <v>2</v>
      </c>
      <c r="AC28" s="58">
        <f t="shared" si="5"/>
        <v>66.666666666666657</v>
      </c>
      <c r="AD28" s="176">
        <v>2</v>
      </c>
    </row>
    <row r="29" spans="1:30">
      <c r="A29" s="53">
        <v>24</v>
      </c>
      <c r="B29" s="49" t="s">
        <v>37</v>
      </c>
      <c r="C29" s="35">
        <v>4</v>
      </c>
      <c r="D29" s="80">
        <f t="shared" si="0"/>
        <v>80</v>
      </c>
      <c r="E29" s="7" t="s">
        <v>64</v>
      </c>
      <c r="F29" s="5"/>
      <c r="G29" s="36"/>
      <c r="H29" s="86">
        <v>2</v>
      </c>
      <c r="I29" s="11">
        <f t="shared" si="1"/>
        <v>66.666666666666657</v>
      </c>
      <c r="J29" s="205">
        <v>1</v>
      </c>
      <c r="K29" s="168"/>
      <c r="L29" s="206">
        <f>SUM(J29:K29)</f>
        <v>1</v>
      </c>
      <c r="M29" s="6">
        <v>4</v>
      </c>
      <c r="N29" s="11">
        <f t="shared" si="2"/>
        <v>57.142857142857139</v>
      </c>
      <c r="O29" s="5">
        <v>2</v>
      </c>
      <c r="P29" s="5">
        <v>2</v>
      </c>
      <c r="Q29" s="10">
        <f>SUM(O29:P29)</f>
        <v>4</v>
      </c>
      <c r="R29" s="6">
        <v>1</v>
      </c>
      <c r="S29" s="11">
        <f t="shared" si="3"/>
        <v>100</v>
      </c>
      <c r="T29" s="65">
        <v>0</v>
      </c>
      <c r="U29" s="65">
        <v>4</v>
      </c>
      <c r="V29" s="211">
        <f>SUM(T29:U29)</f>
        <v>4</v>
      </c>
      <c r="W29" s="6">
        <v>6</v>
      </c>
      <c r="X29" s="11">
        <f t="shared" si="4"/>
        <v>66.666666666666657</v>
      </c>
      <c r="Y29" s="203">
        <v>3</v>
      </c>
      <c r="Z29" s="168">
        <v>4</v>
      </c>
      <c r="AA29" s="206">
        <f>SUM(Y29:Z29)</f>
        <v>7</v>
      </c>
      <c r="AB29" s="12">
        <v>2</v>
      </c>
      <c r="AC29" s="58">
        <f t="shared" si="5"/>
        <v>66.666666666666657</v>
      </c>
      <c r="AD29" s="179">
        <v>2</v>
      </c>
    </row>
    <row r="30" spans="1:30">
      <c r="A30" s="53">
        <v>25</v>
      </c>
      <c r="B30" s="49" t="s">
        <v>38</v>
      </c>
      <c r="C30" s="35">
        <v>4</v>
      </c>
      <c r="D30" s="80">
        <f t="shared" si="0"/>
        <v>80</v>
      </c>
      <c r="E30" s="7" t="s">
        <v>64</v>
      </c>
      <c r="F30" s="5"/>
      <c r="G30" s="36"/>
      <c r="H30" s="86">
        <v>3</v>
      </c>
      <c r="I30" s="11">
        <f t="shared" si="1"/>
        <v>100</v>
      </c>
      <c r="J30" s="205">
        <v>1</v>
      </c>
      <c r="K30" s="168"/>
      <c r="L30" s="206">
        <f>SUM(J30:K30)</f>
        <v>1</v>
      </c>
      <c r="M30" s="6">
        <v>5</v>
      </c>
      <c r="N30" s="11">
        <f t="shared" si="2"/>
        <v>71.428571428571431</v>
      </c>
      <c r="O30" s="5">
        <v>2</v>
      </c>
      <c r="P30" s="5">
        <v>2</v>
      </c>
      <c r="Q30" s="10">
        <f>SUM(O30:P30)</f>
        <v>4</v>
      </c>
      <c r="R30" s="6">
        <v>1</v>
      </c>
      <c r="S30" s="11">
        <f t="shared" si="3"/>
        <v>100</v>
      </c>
      <c r="T30" s="65">
        <v>1</v>
      </c>
      <c r="U30" s="65">
        <v>4</v>
      </c>
      <c r="V30" s="211">
        <f>SUM(T30:U30)</f>
        <v>5</v>
      </c>
      <c r="W30" s="6">
        <v>4</v>
      </c>
      <c r="X30" s="11">
        <f t="shared" si="4"/>
        <v>44.444444444444443</v>
      </c>
      <c r="Y30" s="203">
        <v>3</v>
      </c>
      <c r="Z30" s="168">
        <v>4</v>
      </c>
      <c r="AA30" s="206">
        <f>SUM(Y30:Z30)</f>
        <v>7</v>
      </c>
      <c r="AB30" s="12">
        <v>1</v>
      </c>
      <c r="AC30" s="58">
        <f t="shared" si="5"/>
        <v>33.333333333333329</v>
      </c>
      <c r="AD30" s="176">
        <v>1</v>
      </c>
    </row>
    <row r="31" spans="1:30">
      <c r="A31" s="53">
        <v>26</v>
      </c>
      <c r="B31" s="49" t="s">
        <v>39</v>
      </c>
      <c r="C31" s="35">
        <v>4</v>
      </c>
      <c r="D31" s="80">
        <f t="shared" si="0"/>
        <v>80</v>
      </c>
      <c r="E31" s="7" t="s">
        <v>64</v>
      </c>
      <c r="F31" s="5"/>
      <c r="G31" s="36"/>
      <c r="H31" s="86">
        <v>3</v>
      </c>
      <c r="I31" s="11">
        <f t="shared" si="1"/>
        <v>100</v>
      </c>
      <c r="J31" s="205">
        <v>1</v>
      </c>
      <c r="K31" s="168"/>
      <c r="L31" s="207">
        <f>SUM(J31:K31)</f>
        <v>1</v>
      </c>
      <c r="M31" s="6">
        <v>6</v>
      </c>
      <c r="N31" s="11">
        <f t="shared" si="2"/>
        <v>85.714285714285708</v>
      </c>
      <c r="O31" s="5">
        <v>3</v>
      </c>
      <c r="P31" s="5">
        <v>2</v>
      </c>
      <c r="Q31" s="10">
        <f>SUM(O31:P31)</f>
        <v>5</v>
      </c>
      <c r="R31" s="6">
        <v>1</v>
      </c>
      <c r="S31" s="11">
        <f t="shared" si="3"/>
        <v>100</v>
      </c>
      <c r="T31" s="65">
        <v>0</v>
      </c>
      <c r="U31" s="65">
        <v>4</v>
      </c>
      <c r="V31" s="211">
        <f>SUM(T31:U31)</f>
        <v>4</v>
      </c>
      <c r="W31" s="6">
        <v>6</v>
      </c>
      <c r="X31" s="11">
        <f t="shared" si="4"/>
        <v>66.666666666666657</v>
      </c>
      <c r="Y31" s="203">
        <v>3</v>
      </c>
      <c r="Z31" s="168">
        <v>8</v>
      </c>
      <c r="AA31" s="206">
        <f>SUM(Y31:Z31)</f>
        <v>11</v>
      </c>
      <c r="AB31" s="12">
        <v>2</v>
      </c>
      <c r="AC31" s="58">
        <f t="shared" si="5"/>
        <v>66.666666666666657</v>
      </c>
      <c r="AD31" s="176">
        <v>3</v>
      </c>
    </row>
    <row r="32" spans="1:30">
      <c r="A32" s="53">
        <v>27</v>
      </c>
      <c r="B32" s="49" t="s">
        <v>40</v>
      </c>
      <c r="C32" s="35">
        <v>5</v>
      </c>
      <c r="D32" s="80">
        <f t="shared" si="0"/>
        <v>100</v>
      </c>
      <c r="E32" s="7" t="s">
        <v>64</v>
      </c>
      <c r="F32" s="5"/>
      <c r="G32" s="38"/>
      <c r="H32" s="86">
        <v>3</v>
      </c>
      <c r="I32" s="11">
        <f t="shared" si="1"/>
        <v>100</v>
      </c>
      <c r="J32" s="205">
        <v>1</v>
      </c>
      <c r="K32" s="168"/>
      <c r="L32" s="207">
        <f>SUM(J32:K32)</f>
        <v>1</v>
      </c>
      <c r="M32" s="6">
        <v>6</v>
      </c>
      <c r="N32" s="11">
        <f t="shared" si="2"/>
        <v>85.714285714285708</v>
      </c>
      <c r="O32" s="5">
        <v>3</v>
      </c>
      <c r="P32" s="5">
        <v>2</v>
      </c>
      <c r="Q32" s="10">
        <f>SUM(O32:P32)</f>
        <v>5</v>
      </c>
      <c r="R32" s="6">
        <v>1</v>
      </c>
      <c r="S32" s="11">
        <f t="shared" si="3"/>
        <v>100</v>
      </c>
      <c r="T32" s="65">
        <v>1</v>
      </c>
      <c r="U32" s="65">
        <v>4</v>
      </c>
      <c r="V32" s="211">
        <f>SUM(T32:U32)</f>
        <v>5</v>
      </c>
      <c r="W32" s="6">
        <v>9</v>
      </c>
      <c r="X32" s="11">
        <f t="shared" si="4"/>
        <v>100</v>
      </c>
      <c r="Y32" s="203">
        <v>2</v>
      </c>
      <c r="Z32" s="168">
        <v>10</v>
      </c>
      <c r="AA32" s="206">
        <f>SUM(Y32:Z32)</f>
        <v>12</v>
      </c>
      <c r="AB32" s="12">
        <v>2</v>
      </c>
      <c r="AC32" s="58">
        <f t="shared" si="5"/>
        <v>66.666666666666657</v>
      </c>
      <c r="AD32" s="176">
        <v>3</v>
      </c>
    </row>
    <row r="33" spans="1:32">
      <c r="A33" s="53">
        <v>28</v>
      </c>
      <c r="B33" s="49" t="s">
        <v>41</v>
      </c>
      <c r="C33" s="35">
        <v>3</v>
      </c>
      <c r="D33" s="80">
        <f t="shared" si="0"/>
        <v>60</v>
      </c>
      <c r="E33" s="7" t="s">
        <v>64</v>
      </c>
      <c r="F33" s="5"/>
      <c r="G33" s="38"/>
      <c r="H33" s="86">
        <v>2</v>
      </c>
      <c r="I33" s="11">
        <f t="shared" si="1"/>
        <v>66.666666666666657</v>
      </c>
      <c r="J33" s="205">
        <v>1</v>
      </c>
      <c r="K33" s="168"/>
      <c r="L33" s="207">
        <f>SUM(J33:K33)</f>
        <v>1</v>
      </c>
      <c r="M33" s="6">
        <v>4</v>
      </c>
      <c r="N33" s="11">
        <f t="shared" si="2"/>
        <v>57.142857142857139</v>
      </c>
      <c r="O33" s="5">
        <v>1</v>
      </c>
      <c r="P33" s="5">
        <v>1</v>
      </c>
      <c r="Q33" s="10">
        <f>SUM(O33:P33)</f>
        <v>2</v>
      </c>
      <c r="R33" s="6">
        <v>1</v>
      </c>
      <c r="S33" s="11">
        <f t="shared" si="3"/>
        <v>100</v>
      </c>
      <c r="T33" s="65">
        <v>1</v>
      </c>
      <c r="U33" s="65">
        <v>2</v>
      </c>
      <c r="V33" s="211">
        <f>SUM(T33:U33)</f>
        <v>3</v>
      </c>
      <c r="W33" s="6">
        <v>9</v>
      </c>
      <c r="X33" s="11">
        <f t="shared" si="4"/>
        <v>100</v>
      </c>
      <c r="Y33" s="203">
        <v>3</v>
      </c>
      <c r="Z33" s="168">
        <v>4</v>
      </c>
      <c r="AA33" s="206">
        <f>SUM(Y33:Z33)</f>
        <v>7</v>
      </c>
      <c r="AB33" s="12">
        <v>2</v>
      </c>
      <c r="AC33" s="58">
        <f t="shared" si="5"/>
        <v>66.666666666666657</v>
      </c>
      <c r="AD33" s="178">
        <v>3</v>
      </c>
    </row>
    <row r="34" spans="1:32">
      <c r="A34" s="53">
        <v>29</v>
      </c>
      <c r="B34" s="49" t="s">
        <v>42</v>
      </c>
      <c r="C34" s="35">
        <v>5</v>
      </c>
      <c r="D34" s="80">
        <f t="shared" si="0"/>
        <v>100</v>
      </c>
      <c r="E34" s="7" t="s">
        <v>64</v>
      </c>
      <c r="F34" s="5">
        <v>6</v>
      </c>
      <c r="G34" s="5">
        <v>6</v>
      </c>
      <c r="H34" s="86">
        <v>3</v>
      </c>
      <c r="I34" s="11">
        <f t="shared" si="1"/>
        <v>100</v>
      </c>
      <c r="J34" s="205">
        <v>1</v>
      </c>
      <c r="K34" s="168"/>
      <c r="L34" s="207">
        <f>SUM(J34:K34)</f>
        <v>1</v>
      </c>
      <c r="M34" s="6">
        <v>5</v>
      </c>
      <c r="N34" s="11">
        <f t="shared" si="2"/>
        <v>71.428571428571431</v>
      </c>
      <c r="O34" s="5">
        <v>3</v>
      </c>
      <c r="P34" s="5">
        <v>2</v>
      </c>
      <c r="Q34" s="10">
        <f>SUM(O34:P34)</f>
        <v>5</v>
      </c>
      <c r="R34" s="6">
        <v>1</v>
      </c>
      <c r="S34" s="11">
        <f t="shared" si="3"/>
        <v>100</v>
      </c>
      <c r="T34" s="65">
        <v>1</v>
      </c>
      <c r="U34" s="65"/>
      <c r="V34" s="211">
        <f>SUM(T34:U34)</f>
        <v>1</v>
      </c>
      <c r="W34" s="6">
        <v>6</v>
      </c>
      <c r="X34" s="11">
        <f t="shared" si="4"/>
        <v>66.666666666666657</v>
      </c>
      <c r="Y34" s="203">
        <v>4</v>
      </c>
      <c r="Z34" s="168">
        <v>2</v>
      </c>
      <c r="AA34" s="206">
        <f>SUM(Y34:Z34)</f>
        <v>6</v>
      </c>
      <c r="AB34" s="12">
        <v>2</v>
      </c>
      <c r="AC34" s="58">
        <f t="shared" si="5"/>
        <v>66.666666666666657</v>
      </c>
      <c r="AD34" s="179">
        <v>2</v>
      </c>
    </row>
    <row r="35" spans="1:32">
      <c r="A35" s="53">
        <v>30</v>
      </c>
      <c r="B35" s="49" t="s">
        <v>43</v>
      </c>
      <c r="C35" s="35">
        <v>5</v>
      </c>
      <c r="D35" s="80">
        <f t="shared" si="0"/>
        <v>100</v>
      </c>
      <c r="E35" s="7" t="s">
        <v>64</v>
      </c>
      <c r="F35" s="5">
        <v>12</v>
      </c>
      <c r="G35" s="5">
        <v>12</v>
      </c>
      <c r="H35" s="86">
        <v>3</v>
      </c>
      <c r="I35" s="11">
        <f t="shared" si="1"/>
        <v>100</v>
      </c>
      <c r="J35" s="205">
        <v>1</v>
      </c>
      <c r="K35" s="168"/>
      <c r="L35" s="207">
        <f>SUM(J35:K35)</f>
        <v>1</v>
      </c>
      <c r="M35" s="6">
        <v>7</v>
      </c>
      <c r="N35" s="11">
        <f t="shared" si="2"/>
        <v>100</v>
      </c>
      <c r="O35" s="5">
        <v>3</v>
      </c>
      <c r="P35" s="5">
        <v>2</v>
      </c>
      <c r="Q35" s="10">
        <f>SUM(O35:P35)</f>
        <v>5</v>
      </c>
      <c r="R35" s="6">
        <v>1</v>
      </c>
      <c r="S35" s="11">
        <f t="shared" si="3"/>
        <v>100</v>
      </c>
      <c r="T35" s="65">
        <v>1</v>
      </c>
      <c r="U35" s="65"/>
      <c r="V35" s="211">
        <f>SUM(T35:U35)</f>
        <v>1</v>
      </c>
      <c r="W35" s="6">
        <v>6</v>
      </c>
      <c r="X35" s="11">
        <f t="shared" si="4"/>
        <v>66.666666666666657</v>
      </c>
      <c r="Y35" s="203">
        <v>3</v>
      </c>
      <c r="Z35" s="168">
        <v>8</v>
      </c>
      <c r="AA35" s="206">
        <f>SUM(Y35:Z35)</f>
        <v>11</v>
      </c>
      <c r="AB35" s="12">
        <v>2</v>
      </c>
      <c r="AC35" s="58">
        <f t="shared" si="5"/>
        <v>66.666666666666657</v>
      </c>
      <c r="AD35" s="176">
        <v>2</v>
      </c>
    </row>
    <row r="36" spans="1:32">
      <c r="A36" s="53">
        <v>31</v>
      </c>
      <c r="B36" s="49" t="s">
        <v>44</v>
      </c>
      <c r="C36" s="35">
        <v>4</v>
      </c>
      <c r="D36" s="80">
        <f t="shared" si="0"/>
        <v>80</v>
      </c>
      <c r="E36" s="7" t="s">
        <v>64</v>
      </c>
      <c r="F36" s="5">
        <v>6</v>
      </c>
      <c r="G36" s="5">
        <v>6</v>
      </c>
      <c r="H36" s="86">
        <v>2</v>
      </c>
      <c r="I36" s="11">
        <f t="shared" si="1"/>
        <v>66.666666666666657</v>
      </c>
      <c r="J36" s="205">
        <v>1</v>
      </c>
      <c r="K36" s="168"/>
      <c r="L36" s="207">
        <f>SUM(J36:K36)</f>
        <v>1</v>
      </c>
      <c r="M36" s="6">
        <v>2</v>
      </c>
      <c r="N36" s="11">
        <f t="shared" si="2"/>
        <v>28.571428571428569</v>
      </c>
      <c r="O36" s="5">
        <v>3</v>
      </c>
      <c r="P36" s="5">
        <v>1</v>
      </c>
      <c r="Q36" s="10">
        <f>SUM(O36:P36)</f>
        <v>4</v>
      </c>
      <c r="R36" s="6">
        <v>0</v>
      </c>
      <c r="S36" s="11">
        <f t="shared" si="3"/>
        <v>0</v>
      </c>
      <c r="T36" s="65">
        <v>0</v>
      </c>
      <c r="U36" s="65"/>
      <c r="V36" s="211">
        <f>SUM(T36:U36)</f>
        <v>0</v>
      </c>
      <c r="W36" s="6">
        <v>5</v>
      </c>
      <c r="X36" s="11">
        <f t="shared" si="4"/>
        <v>55.555555555555557</v>
      </c>
      <c r="Y36" s="203">
        <v>4</v>
      </c>
      <c r="Z36" s="168">
        <v>4</v>
      </c>
      <c r="AA36" s="206">
        <f>SUM(Y36:Z36)</f>
        <v>8</v>
      </c>
      <c r="AB36" s="12">
        <v>2</v>
      </c>
      <c r="AC36" s="58">
        <f t="shared" si="5"/>
        <v>66.666666666666657</v>
      </c>
      <c r="AD36" s="179">
        <v>2</v>
      </c>
    </row>
    <row r="37" spans="1:32">
      <c r="A37" s="53">
        <v>32</v>
      </c>
      <c r="B37" s="49" t="s">
        <v>45</v>
      </c>
      <c r="C37" s="35">
        <v>4</v>
      </c>
      <c r="D37" s="80">
        <f t="shared" si="0"/>
        <v>80</v>
      </c>
      <c r="E37" s="7" t="s">
        <v>64</v>
      </c>
      <c r="F37" s="5">
        <v>10</v>
      </c>
      <c r="G37" s="5">
        <v>10</v>
      </c>
      <c r="H37" s="86">
        <v>3</v>
      </c>
      <c r="I37" s="11">
        <f t="shared" si="1"/>
        <v>100</v>
      </c>
      <c r="J37" s="205">
        <v>1</v>
      </c>
      <c r="K37" s="168"/>
      <c r="L37" s="207">
        <f>SUM(J37:K37)</f>
        <v>1</v>
      </c>
      <c r="M37" s="6">
        <v>6</v>
      </c>
      <c r="N37" s="11">
        <f t="shared" si="2"/>
        <v>85.714285714285708</v>
      </c>
      <c r="O37" s="5">
        <v>1</v>
      </c>
      <c r="P37" s="5">
        <v>2</v>
      </c>
      <c r="Q37" s="10">
        <f>SUM(O37:P37)</f>
        <v>3</v>
      </c>
      <c r="R37" s="6">
        <v>1</v>
      </c>
      <c r="S37" s="11">
        <f t="shared" si="3"/>
        <v>100</v>
      </c>
      <c r="T37" s="65">
        <v>1</v>
      </c>
      <c r="U37" s="65"/>
      <c r="V37" s="211">
        <f>SUM(T37:U37)</f>
        <v>1</v>
      </c>
      <c r="W37" s="6">
        <v>7</v>
      </c>
      <c r="X37" s="11">
        <f t="shared" si="4"/>
        <v>77.777777777777786</v>
      </c>
      <c r="Y37" s="203">
        <v>3</v>
      </c>
      <c r="Z37" s="168">
        <v>2</v>
      </c>
      <c r="AA37" s="206">
        <f>SUM(Y37:Z37)</f>
        <v>5</v>
      </c>
      <c r="AB37" s="12">
        <v>2</v>
      </c>
      <c r="AC37" s="58">
        <f t="shared" si="5"/>
        <v>66.666666666666657</v>
      </c>
      <c r="AD37" s="176">
        <v>2</v>
      </c>
    </row>
    <row r="38" spans="1:32">
      <c r="A38" s="53">
        <v>33</v>
      </c>
      <c r="B38" s="49" t="s">
        <v>46</v>
      </c>
      <c r="C38" s="35">
        <v>5</v>
      </c>
      <c r="D38" s="80">
        <f t="shared" si="0"/>
        <v>100</v>
      </c>
      <c r="E38" s="7" t="s">
        <v>64</v>
      </c>
      <c r="F38" s="5">
        <v>6</v>
      </c>
      <c r="G38" s="5">
        <v>6</v>
      </c>
      <c r="H38" s="86">
        <v>3</v>
      </c>
      <c r="I38" s="11">
        <f t="shared" si="1"/>
        <v>100</v>
      </c>
      <c r="J38" s="205">
        <v>1</v>
      </c>
      <c r="K38" s="168"/>
      <c r="L38" s="207">
        <f>SUM(J38:K38)</f>
        <v>1</v>
      </c>
      <c r="M38" s="6">
        <v>5</v>
      </c>
      <c r="N38" s="11">
        <f t="shared" si="2"/>
        <v>71.428571428571431</v>
      </c>
      <c r="O38" s="5">
        <v>2</v>
      </c>
      <c r="P38" s="5">
        <v>2</v>
      </c>
      <c r="Q38" s="10">
        <f>SUM(O38:P38)</f>
        <v>4</v>
      </c>
      <c r="R38" s="6">
        <v>1</v>
      </c>
      <c r="S38" s="11">
        <f t="shared" si="3"/>
        <v>100</v>
      </c>
      <c r="T38" s="65">
        <v>1</v>
      </c>
      <c r="U38" s="65"/>
      <c r="V38" s="211">
        <f>SUM(T38:U38)</f>
        <v>1</v>
      </c>
      <c r="W38" s="6">
        <v>5</v>
      </c>
      <c r="X38" s="11">
        <f t="shared" si="4"/>
        <v>55.555555555555557</v>
      </c>
      <c r="Y38" s="203">
        <v>3</v>
      </c>
      <c r="Z38" s="168">
        <v>8</v>
      </c>
      <c r="AA38" s="206">
        <f>SUM(Y38:Z38)</f>
        <v>11</v>
      </c>
      <c r="AB38" s="12">
        <v>3</v>
      </c>
      <c r="AC38" s="58">
        <f t="shared" si="5"/>
        <v>100</v>
      </c>
      <c r="AD38" s="176">
        <v>3</v>
      </c>
    </row>
    <row r="39" spans="1:32">
      <c r="A39" s="53">
        <v>34</v>
      </c>
      <c r="B39" s="49" t="s">
        <v>47</v>
      </c>
      <c r="C39" s="35">
        <v>0</v>
      </c>
      <c r="D39" s="80">
        <f t="shared" si="0"/>
        <v>0</v>
      </c>
      <c r="E39" s="7" t="s">
        <v>64</v>
      </c>
      <c r="F39" s="5">
        <v>0</v>
      </c>
      <c r="G39" s="5">
        <v>0</v>
      </c>
      <c r="H39" s="86">
        <v>0</v>
      </c>
      <c r="I39" s="11">
        <f t="shared" si="1"/>
        <v>0</v>
      </c>
      <c r="J39" s="205">
        <v>0</v>
      </c>
      <c r="K39" s="168"/>
      <c r="L39" s="207">
        <f>SUM(J39:K39)</f>
        <v>0</v>
      </c>
      <c r="M39" s="6">
        <v>1</v>
      </c>
      <c r="N39" s="11">
        <f t="shared" si="2"/>
        <v>14.285714285714285</v>
      </c>
      <c r="O39" s="5">
        <v>0</v>
      </c>
      <c r="P39" s="5">
        <v>1</v>
      </c>
      <c r="Q39" s="10">
        <f>SUM(O39:P39)</f>
        <v>1</v>
      </c>
      <c r="R39" s="6">
        <v>0</v>
      </c>
      <c r="S39" s="11">
        <f t="shared" si="3"/>
        <v>0</v>
      </c>
      <c r="T39" s="65">
        <v>0</v>
      </c>
      <c r="U39" s="65"/>
      <c r="V39" s="211">
        <f>SUM(T39:U39)</f>
        <v>0</v>
      </c>
      <c r="W39" s="6">
        <v>8</v>
      </c>
      <c r="X39" s="11">
        <f t="shared" si="4"/>
        <v>88.888888888888886</v>
      </c>
      <c r="Y39" s="203">
        <v>3</v>
      </c>
      <c r="Z39" s="168">
        <v>0</v>
      </c>
      <c r="AA39" s="206">
        <f>SUM(Y39:Z39)</f>
        <v>3</v>
      </c>
      <c r="AB39" s="12">
        <v>1</v>
      </c>
      <c r="AC39" s="58">
        <f t="shared" si="5"/>
        <v>33.333333333333329</v>
      </c>
      <c r="AD39" s="176">
        <v>2</v>
      </c>
    </row>
    <row r="40" spans="1:32">
      <c r="A40" s="53">
        <v>35</v>
      </c>
      <c r="B40" s="49" t="s">
        <v>48</v>
      </c>
      <c r="C40" s="35">
        <v>4</v>
      </c>
      <c r="D40" s="80">
        <f t="shared" si="0"/>
        <v>80</v>
      </c>
      <c r="E40" s="7" t="s">
        <v>64</v>
      </c>
      <c r="F40" s="5">
        <v>10</v>
      </c>
      <c r="G40" s="5">
        <v>10</v>
      </c>
      <c r="H40" s="86">
        <v>3</v>
      </c>
      <c r="I40" s="11">
        <f t="shared" si="1"/>
        <v>100</v>
      </c>
      <c r="J40" s="205">
        <v>1</v>
      </c>
      <c r="K40" s="168"/>
      <c r="L40" s="207">
        <f>SUM(J40:K40)</f>
        <v>1</v>
      </c>
      <c r="M40" s="6">
        <v>5</v>
      </c>
      <c r="N40" s="11">
        <f t="shared" si="2"/>
        <v>71.428571428571431</v>
      </c>
      <c r="O40" s="5">
        <v>3</v>
      </c>
      <c r="P40" s="5">
        <v>2</v>
      </c>
      <c r="Q40" s="10">
        <f>SUM(O40:P40)</f>
        <v>5</v>
      </c>
      <c r="R40" s="6">
        <v>1</v>
      </c>
      <c r="S40" s="11">
        <f t="shared" si="3"/>
        <v>100</v>
      </c>
      <c r="T40" s="65">
        <v>1</v>
      </c>
      <c r="U40" s="65"/>
      <c r="V40" s="211">
        <f>SUM(T40:U40)</f>
        <v>1</v>
      </c>
      <c r="W40" s="6">
        <v>6</v>
      </c>
      <c r="X40" s="11">
        <f t="shared" si="4"/>
        <v>66.666666666666657</v>
      </c>
      <c r="Y40" s="203">
        <v>4</v>
      </c>
      <c r="Z40" s="168">
        <v>6</v>
      </c>
      <c r="AA40" s="206">
        <f>SUM(Y40:Z40)</f>
        <v>10</v>
      </c>
      <c r="AB40" s="12">
        <v>1</v>
      </c>
      <c r="AC40" s="58">
        <f t="shared" si="5"/>
        <v>33.333333333333329</v>
      </c>
      <c r="AD40" s="176">
        <v>2</v>
      </c>
    </row>
    <row r="41" spans="1:32">
      <c r="A41" s="53">
        <v>36</v>
      </c>
      <c r="B41" s="49" t="s">
        <v>49</v>
      </c>
      <c r="C41" s="35">
        <v>4</v>
      </c>
      <c r="D41" s="80">
        <f t="shared" si="0"/>
        <v>80</v>
      </c>
      <c r="E41" s="7" t="s">
        <v>64</v>
      </c>
      <c r="F41" s="5">
        <v>10</v>
      </c>
      <c r="G41" s="5">
        <v>10</v>
      </c>
      <c r="H41" s="86">
        <v>3</v>
      </c>
      <c r="I41" s="11">
        <f t="shared" si="1"/>
        <v>100</v>
      </c>
      <c r="J41" s="205">
        <v>1</v>
      </c>
      <c r="K41" s="168"/>
      <c r="L41" s="207">
        <f>SUM(J41:K41)</f>
        <v>1</v>
      </c>
      <c r="M41" s="6">
        <v>4</v>
      </c>
      <c r="N41" s="11">
        <f t="shared" si="2"/>
        <v>57.142857142857139</v>
      </c>
      <c r="O41" s="5">
        <v>2</v>
      </c>
      <c r="P41" s="5">
        <v>0</v>
      </c>
      <c r="Q41" s="10">
        <f>SUM(O41:P41)</f>
        <v>2</v>
      </c>
      <c r="R41" s="6">
        <v>1</v>
      </c>
      <c r="S41" s="11">
        <f t="shared" si="3"/>
        <v>100</v>
      </c>
      <c r="T41" s="65">
        <v>1</v>
      </c>
      <c r="U41" s="65"/>
      <c r="V41" s="211">
        <f>SUM(T41:U41)</f>
        <v>1</v>
      </c>
      <c r="W41" s="6">
        <v>7</v>
      </c>
      <c r="X41" s="11">
        <f t="shared" si="4"/>
        <v>77.777777777777786</v>
      </c>
      <c r="Y41" s="203">
        <v>3</v>
      </c>
      <c r="Z41" s="168">
        <v>10</v>
      </c>
      <c r="AA41" s="206">
        <f>SUM(Y41:Z41)</f>
        <v>13</v>
      </c>
      <c r="AB41" s="12">
        <v>2</v>
      </c>
      <c r="AC41" s="58">
        <f t="shared" si="5"/>
        <v>66.666666666666657</v>
      </c>
      <c r="AD41" s="179">
        <v>3</v>
      </c>
    </row>
    <row r="42" spans="1:32">
      <c r="A42" s="53">
        <v>37</v>
      </c>
      <c r="B42" s="49" t="s">
        <v>50</v>
      </c>
      <c r="C42" s="35">
        <v>4</v>
      </c>
      <c r="D42" s="80">
        <f t="shared" si="0"/>
        <v>80</v>
      </c>
      <c r="E42" s="7" t="s">
        <v>64</v>
      </c>
      <c r="F42" s="5">
        <v>8</v>
      </c>
      <c r="G42" s="5">
        <v>8</v>
      </c>
      <c r="H42" s="85">
        <v>3</v>
      </c>
      <c r="I42" s="11">
        <f t="shared" si="1"/>
        <v>100</v>
      </c>
      <c r="J42" s="168">
        <v>1</v>
      </c>
      <c r="K42" s="168"/>
      <c r="L42" s="207">
        <f>SUM(J42:K42)</f>
        <v>1</v>
      </c>
      <c r="M42" s="6">
        <v>3</v>
      </c>
      <c r="N42" s="11">
        <f t="shared" si="2"/>
        <v>42.857142857142854</v>
      </c>
      <c r="O42" s="5">
        <v>3</v>
      </c>
      <c r="P42" s="5">
        <v>1</v>
      </c>
      <c r="Q42" s="10">
        <f>SUM(O42:P42)</f>
        <v>4</v>
      </c>
      <c r="R42" s="6">
        <v>1</v>
      </c>
      <c r="S42" s="11">
        <f t="shared" si="3"/>
        <v>100</v>
      </c>
      <c r="T42" s="65">
        <v>0</v>
      </c>
      <c r="U42" s="65"/>
      <c r="V42" s="211">
        <f>SUM(T42:U42)</f>
        <v>0</v>
      </c>
      <c r="W42" s="6">
        <v>8</v>
      </c>
      <c r="X42" s="11">
        <f t="shared" si="4"/>
        <v>88.888888888888886</v>
      </c>
      <c r="Y42" s="203">
        <v>2</v>
      </c>
      <c r="Z42" s="168">
        <v>6</v>
      </c>
      <c r="AA42" s="206">
        <f>SUM(Y42:Z42)</f>
        <v>8</v>
      </c>
      <c r="AB42" s="12">
        <v>2</v>
      </c>
      <c r="AC42" s="58">
        <f t="shared" si="5"/>
        <v>66.666666666666657</v>
      </c>
      <c r="AD42" s="176">
        <v>3</v>
      </c>
    </row>
    <row r="43" spans="1:32">
      <c r="A43" s="53">
        <v>38</v>
      </c>
      <c r="B43" s="49" t="s">
        <v>51</v>
      </c>
      <c r="C43" s="35">
        <v>3</v>
      </c>
      <c r="D43" s="80">
        <f t="shared" si="0"/>
        <v>60</v>
      </c>
      <c r="E43" s="7" t="s">
        <v>64</v>
      </c>
      <c r="F43" s="14">
        <v>10</v>
      </c>
      <c r="G43" s="14">
        <v>10</v>
      </c>
      <c r="H43" s="87">
        <v>3</v>
      </c>
      <c r="I43" s="11">
        <f t="shared" si="1"/>
        <v>100</v>
      </c>
      <c r="J43" s="208">
        <v>1</v>
      </c>
      <c r="K43" s="208"/>
      <c r="L43" s="209">
        <f>SUM(J43:K43)</f>
        <v>1</v>
      </c>
      <c r="M43" s="8">
        <v>7</v>
      </c>
      <c r="N43" s="11">
        <f t="shared" si="2"/>
        <v>100</v>
      </c>
      <c r="O43" s="14">
        <v>3</v>
      </c>
      <c r="P43" s="14">
        <v>2</v>
      </c>
      <c r="Q43" s="16">
        <f>SUM(O43:P43)</f>
        <v>5</v>
      </c>
      <c r="R43" s="8">
        <v>1</v>
      </c>
      <c r="S43" s="11">
        <f t="shared" si="3"/>
        <v>100</v>
      </c>
      <c r="T43" s="129">
        <v>1</v>
      </c>
      <c r="U43" s="129"/>
      <c r="V43" s="222">
        <f>SUM(T43:U43)</f>
        <v>1</v>
      </c>
      <c r="W43" s="8">
        <v>7</v>
      </c>
      <c r="X43" s="11">
        <f t="shared" si="4"/>
        <v>77.777777777777786</v>
      </c>
      <c r="Y43" s="208">
        <v>3</v>
      </c>
      <c r="Z43" s="208">
        <v>12</v>
      </c>
      <c r="AA43" s="219">
        <f>SUM(Y43:Z43)</f>
        <v>15</v>
      </c>
      <c r="AB43" s="24">
        <v>3</v>
      </c>
      <c r="AC43" s="58">
        <f t="shared" si="5"/>
        <v>100</v>
      </c>
      <c r="AD43" s="176">
        <v>3</v>
      </c>
      <c r="AF43" s="9"/>
    </row>
    <row r="44" spans="1:32">
      <c r="A44" s="53">
        <v>39</v>
      </c>
      <c r="B44" s="47" t="s">
        <v>52</v>
      </c>
      <c r="C44" s="40">
        <v>0</v>
      </c>
      <c r="D44" s="80">
        <f t="shared" si="0"/>
        <v>0</v>
      </c>
      <c r="E44" s="7" t="s">
        <v>64</v>
      </c>
      <c r="F44" s="136">
        <v>0</v>
      </c>
      <c r="G44" s="136">
        <v>0</v>
      </c>
      <c r="H44" s="88">
        <v>0</v>
      </c>
      <c r="I44" s="11">
        <v>0</v>
      </c>
      <c r="J44" s="136">
        <v>0</v>
      </c>
      <c r="K44" s="169"/>
      <c r="L44" s="170">
        <f>SUM(J44:K44)</f>
        <v>0</v>
      </c>
      <c r="M44" s="46">
        <v>0</v>
      </c>
      <c r="N44" s="11">
        <f t="shared" si="2"/>
        <v>0</v>
      </c>
      <c r="O44" s="26">
        <v>0</v>
      </c>
      <c r="P44" s="136">
        <v>0</v>
      </c>
      <c r="Q44" s="170">
        <f>SUM(O44:P44)</f>
        <v>0</v>
      </c>
      <c r="R44" s="130">
        <v>0</v>
      </c>
      <c r="S44" s="11">
        <f t="shared" si="3"/>
        <v>0</v>
      </c>
      <c r="T44" s="65">
        <v>0</v>
      </c>
      <c r="U44" s="18"/>
      <c r="V44" s="197">
        <f>SUM(T44:U44)</f>
        <v>0</v>
      </c>
      <c r="W44" s="28">
        <v>0</v>
      </c>
      <c r="X44" s="11">
        <f t="shared" si="4"/>
        <v>0</v>
      </c>
      <c r="Y44" s="136">
        <v>0</v>
      </c>
      <c r="Z44" s="168">
        <v>0</v>
      </c>
      <c r="AA44" s="173">
        <f>SUM(Y44:Z44)</f>
        <v>0</v>
      </c>
      <c r="AB44" s="174">
        <v>0</v>
      </c>
      <c r="AC44" s="58">
        <f t="shared" si="5"/>
        <v>0</v>
      </c>
      <c r="AD44" s="176">
        <v>0</v>
      </c>
      <c r="AF44" s="9"/>
    </row>
    <row r="45" spans="1:32">
      <c r="A45" s="53">
        <v>40</v>
      </c>
      <c r="B45" s="47" t="s">
        <v>53</v>
      </c>
      <c r="C45" s="40">
        <v>3</v>
      </c>
      <c r="D45" s="80">
        <f t="shared" si="0"/>
        <v>60</v>
      </c>
      <c r="E45" s="7" t="s">
        <v>64</v>
      </c>
      <c r="F45" s="136">
        <v>4</v>
      </c>
      <c r="G45" s="136">
        <v>4</v>
      </c>
      <c r="H45" s="88">
        <v>3</v>
      </c>
      <c r="I45" s="11">
        <f t="shared" si="1"/>
        <v>100</v>
      </c>
      <c r="J45" s="136">
        <v>1</v>
      </c>
      <c r="K45" s="169"/>
      <c r="L45" s="170">
        <f>SUM(J45:K45)</f>
        <v>1</v>
      </c>
      <c r="M45" s="130">
        <v>3</v>
      </c>
      <c r="N45" s="11">
        <f t="shared" si="2"/>
        <v>42.857142857142854</v>
      </c>
      <c r="O45" s="136">
        <v>2</v>
      </c>
      <c r="P45" s="136">
        <v>0</v>
      </c>
      <c r="Q45" s="170">
        <f>SUM(O45:P45)</f>
        <v>2</v>
      </c>
      <c r="R45" s="130">
        <v>0</v>
      </c>
      <c r="S45" s="11">
        <f t="shared" si="3"/>
        <v>0</v>
      </c>
      <c r="T45" s="18">
        <v>0</v>
      </c>
      <c r="U45" s="18"/>
      <c r="V45" s="197">
        <f>SUM(T45:U45)</f>
        <v>0</v>
      </c>
      <c r="W45" s="28">
        <v>5</v>
      </c>
      <c r="X45" s="11">
        <f t="shared" si="4"/>
        <v>55.555555555555557</v>
      </c>
      <c r="Y45" s="136">
        <v>4</v>
      </c>
      <c r="Z45" s="136">
        <v>0</v>
      </c>
      <c r="AA45" s="173">
        <f>SUM(Y45:Z45)</f>
        <v>4</v>
      </c>
      <c r="AB45" s="174">
        <v>0</v>
      </c>
      <c r="AC45" s="58">
        <f t="shared" si="5"/>
        <v>0</v>
      </c>
      <c r="AD45" s="178">
        <v>0</v>
      </c>
    </row>
    <row r="46" spans="1:32">
      <c r="A46" s="53">
        <v>41</v>
      </c>
      <c r="B46" s="47" t="s">
        <v>54</v>
      </c>
      <c r="C46" s="40">
        <v>4</v>
      </c>
      <c r="D46" s="80">
        <f t="shared" si="0"/>
        <v>80</v>
      </c>
      <c r="E46" s="7" t="s">
        <v>64</v>
      </c>
      <c r="F46" s="136">
        <v>8</v>
      </c>
      <c r="G46" s="136">
        <v>8</v>
      </c>
      <c r="H46" s="88">
        <v>3</v>
      </c>
      <c r="I46" s="11">
        <f t="shared" si="1"/>
        <v>100</v>
      </c>
      <c r="J46" s="136">
        <v>1</v>
      </c>
      <c r="K46" s="169"/>
      <c r="L46" s="170">
        <f>SUM(J46:K46)</f>
        <v>1</v>
      </c>
      <c r="M46" s="130">
        <v>7</v>
      </c>
      <c r="N46" s="11">
        <f t="shared" si="2"/>
        <v>100</v>
      </c>
      <c r="O46" s="136">
        <v>3</v>
      </c>
      <c r="P46" s="136">
        <v>0</v>
      </c>
      <c r="Q46" s="170">
        <f>SUM(O46:P46)</f>
        <v>3</v>
      </c>
      <c r="R46" s="28">
        <v>1</v>
      </c>
      <c r="S46" s="11">
        <f t="shared" si="3"/>
        <v>100</v>
      </c>
      <c r="T46" s="18">
        <v>0</v>
      </c>
      <c r="U46" s="18"/>
      <c r="V46" s="197">
        <f>SUM(T46:U46)</f>
        <v>0</v>
      </c>
      <c r="W46" s="28">
        <v>7</v>
      </c>
      <c r="X46" s="11">
        <f t="shared" si="4"/>
        <v>77.777777777777786</v>
      </c>
      <c r="Y46" s="136">
        <v>2</v>
      </c>
      <c r="Z46" s="136">
        <v>10</v>
      </c>
      <c r="AA46" s="173">
        <f>SUM(Y46:Z46)</f>
        <v>12</v>
      </c>
      <c r="AB46" s="174">
        <v>3</v>
      </c>
      <c r="AC46" s="58">
        <f t="shared" si="5"/>
        <v>100</v>
      </c>
      <c r="AD46" s="179">
        <v>3</v>
      </c>
    </row>
    <row r="47" spans="1:32" ht="15.75" thickBot="1">
      <c r="A47" s="54">
        <v>42</v>
      </c>
      <c r="B47" s="51" t="s">
        <v>55</v>
      </c>
      <c r="C47" s="41">
        <v>3</v>
      </c>
      <c r="D47" s="80">
        <f t="shared" si="0"/>
        <v>60</v>
      </c>
      <c r="E47" s="7" t="s">
        <v>64</v>
      </c>
      <c r="F47" s="137">
        <v>2</v>
      </c>
      <c r="G47" s="137">
        <v>2</v>
      </c>
      <c r="H47" s="89">
        <v>3</v>
      </c>
      <c r="I47" s="11">
        <f t="shared" si="1"/>
        <v>100</v>
      </c>
      <c r="J47" s="137">
        <v>1</v>
      </c>
      <c r="K47" s="171"/>
      <c r="L47" s="172">
        <f>SUM(J47:K47)</f>
        <v>1</v>
      </c>
      <c r="M47" s="131">
        <v>3</v>
      </c>
      <c r="N47" s="11">
        <f t="shared" si="2"/>
        <v>42.857142857142854</v>
      </c>
      <c r="O47" s="137">
        <v>3</v>
      </c>
      <c r="P47" s="137">
        <v>1</v>
      </c>
      <c r="Q47" s="172">
        <f>SUM(O47:P47)</f>
        <v>4</v>
      </c>
      <c r="R47" s="43">
        <v>1</v>
      </c>
      <c r="S47" s="11">
        <f t="shared" si="3"/>
        <v>100</v>
      </c>
      <c r="T47" s="74">
        <v>0</v>
      </c>
      <c r="U47" s="74"/>
      <c r="V47" s="198">
        <f>SUM(T47:U47)</f>
        <v>0</v>
      </c>
      <c r="W47" s="43">
        <v>4</v>
      </c>
      <c r="X47" s="11">
        <f t="shared" si="4"/>
        <v>44.444444444444443</v>
      </c>
      <c r="Y47" s="137">
        <v>3</v>
      </c>
      <c r="Z47" s="137">
        <v>4</v>
      </c>
      <c r="AA47" s="180">
        <f>SUM(Y47:Z47)</f>
        <v>7</v>
      </c>
      <c r="AB47" s="181">
        <v>2</v>
      </c>
      <c r="AC47" s="58">
        <f t="shared" si="5"/>
        <v>66.666666666666657</v>
      </c>
      <c r="AD47" s="182">
        <v>6</v>
      </c>
    </row>
    <row r="48" spans="1:32">
      <c r="C48" s="9"/>
      <c r="D48" s="9"/>
      <c r="E48" s="9"/>
      <c r="X48" s="11" t="s">
        <v>3</v>
      </c>
      <c r="AC48" s="61"/>
    </row>
    <row r="49" spans="3:8">
      <c r="C49" s="9"/>
      <c r="D49" s="9"/>
      <c r="E49" s="9"/>
    </row>
    <row r="50" spans="3:8">
      <c r="C50" s="9"/>
      <c r="D50" s="9"/>
      <c r="E50" s="9"/>
      <c r="H50" s="132"/>
    </row>
    <row r="51" spans="3:8">
      <c r="C51" s="9"/>
      <c r="D51" s="9"/>
      <c r="E51" s="9"/>
    </row>
    <row r="52" spans="3:8">
      <c r="C52" s="9"/>
      <c r="D52" s="9"/>
      <c r="E52" s="9"/>
    </row>
    <row r="53" spans="3:8">
      <c r="C53" s="9"/>
      <c r="D53" s="9"/>
      <c r="E53" s="9"/>
    </row>
    <row r="54" spans="3:8">
      <c r="C54" s="9"/>
      <c r="D54" s="9"/>
      <c r="E54" s="9"/>
    </row>
    <row r="55" spans="3:8">
      <c r="C55" s="9"/>
      <c r="D55" s="9"/>
      <c r="E55" s="9"/>
    </row>
    <row r="56" spans="3:8">
      <c r="C56" s="9"/>
      <c r="D56" s="9"/>
      <c r="E56" s="9"/>
    </row>
    <row r="57" spans="3:8">
      <c r="C57" s="9"/>
      <c r="D57" s="9"/>
      <c r="E57" s="9"/>
    </row>
    <row r="58" spans="3:8">
      <c r="C58" s="9"/>
      <c r="D58" s="9"/>
      <c r="E58" s="9"/>
    </row>
    <row r="59" spans="3:8">
      <c r="C59" s="9"/>
      <c r="D59" s="9"/>
      <c r="E59" s="9"/>
    </row>
  </sheetData>
  <mergeCells count="19">
    <mergeCell ref="AB4:AC4"/>
    <mergeCell ref="P4:Q4"/>
    <mergeCell ref="A1:AC1"/>
    <mergeCell ref="B2:AC2"/>
    <mergeCell ref="C3:G3"/>
    <mergeCell ref="H3:L3"/>
    <mergeCell ref="M3:Q3"/>
    <mergeCell ref="S3:V3"/>
    <mergeCell ref="W3:AA3"/>
    <mergeCell ref="AB3:AD3"/>
    <mergeCell ref="C4:E4"/>
    <mergeCell ref="F4:G4"/>
    <mergeCell ref="H4:J4"/>
    <mergeCell ref="K4:L4"/>
    <mergeCell ref="M4:O4"/>
    <mergeCell ref="R4:T4"/>
    <mergeCell ref="U4:V4"/>
    <mergeCell ref="W4:Y4"/>
    <mergeCell ref="Z4:AA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 </vt:lpstr>
      <vt:lpstr> MAY</vt:lpstr>
      <vt:lpstr> JUNE</vt:lpstr>
      <vt:lpstr> JULY</vt:lpstr>
      <vt:lpstr> AUG</vt:lpstr>
      <vt:lpstr> SEP</vt:lpstr>
      <vt:lpstr> OCT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D.G Dept</dc:creator>
  <cp:lastModifiedBy>WINDOWS</cp:lastModifiedBy>
  <cp:lastPrinted>2025-03-11T09:31:44Z</cp:lastPrinted>
  <dcterms:created xsi:type="dcterms:W3CDTF">2006-09-16T00:00:00Z</dcterms:created>
  <dcterms:modified xsi:type="dcterms:W3CDTF">2025-12-01T11:27:23Z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FD9E5140DCC340B48D122DC0E886E711_12</vt:lpwstr>
  </property>
</Properties>
</file>